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vitaliya.kogut\Desktop\Trentino Sviluppo\"/>
    </mc:Choice>
  </mc:AlternateContent>
  <xr:revisionPtr revIDLastSave="0" documentId="13_ncr:1_{7B345337-B8CC-4645-860D-E20FAF1708F9}" xr6:coauthVersionLast="36" xr6:coauthVersionMax="36" xr10:uidLastSave="{00000000-0000-0000-0000-000000000000}"/>
  <bookViews>
    <workbookView xWindow="0" yWindow="0" windowWidth="28800" windowHeight="12105" tabRatio="861" activeTab="2" xr2:uid="{C1E73211-BF35-4AC0-A765-47257544FB18}"/>
  </bookViews>
  <sheets>
    <sheet name="CONFIGURAZIONE" sheetId="3" r:id="rId1"/>
    <sheet name="QU1" sheetId="5" r:id="rId2"/>
    <sheet name="QU2" sheetId="40" r:id="rId3"/>
    <sheet name="QU3" sheetId="41" r:id="rId4"/>
    <sheet name="CONFIG" sheetId="1" state="hidden" r:id="rId5"/>
  </sheets>
  <definedNames>
    <definedName name="Associazioni">#REF!</definedName>
    <definedName name="Imprese">#REF!</definedName>
    <definedName name="Intervallo">CONFIG!$B$4:$C$104</definedName>
    <definedName name="Intervallo2">CONFIG!$J$4:$K$104</definedName>
    <definedName name="PUNTEGGIO_TOTALE" localSheetId="2">#REF!</definedName>
    <definedName name="PUNTEGGIO_TOTALE" localSheetId="3">#REF!</definedName>
    <definedName name="PUNTEGGIO_TOTALE">#REF!</definedName>
    <definedName name="Punti">CONFIG!$E$4:$F$8</definedName>
    <definedName name="Punti2">CONFIG!$M$4:$N$8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41" l="1"/>
  <c r="B69" i="41"/>
  <c r="B68" i="41"/>
  <c r="B67" i="41"/>
  <c r="B66" i="41"/>
  <c r="B65" i="41"/>
  <c r="B64" i="41"/>
  <c r="B63" i="41"/>
  <c r="H38" i="41"/>
  <c r="C38" i="41"/>
  <c r="B38" i="41"/>
  <c r="H37" i="41"/>
  <c r="C37" i="41"/>
  <c r="B37" i="41"/>
  <c r="H36" i="41"/>
  <c r="C36" i="41"/>
  <c r="B36" i="41"/>
  <c r="H35" i="41"/>
  <c r="C35" i="41"/>
  <c r="B35" i="41"/>
  <c r="H34" i="41"/>
  <c r="C34" i="41"/>
  <c r="B34" i="41"/>
  <c r="H33" i="41"/>
  <c r="C33" i="41"/>
  <c r="B33" i="41"/>
  <c r="H32" i="41"/>
  <c r="C32" i="41"/>
  <c r="B32" i="41"/>
  <c r="H31" i="41"/>
  <c r="C31" i="41"/>
  <c r="B31" i="41"/>
  <c r="H26" i="41"/>
  <c r="C26" i="41"/>
  <c r="B26" i="41"/>
  <c r="H25" i="41"/>
  <c r="C25" i="41"/>
  <c r="B25" i="41"/>
  <c r="H24" i="41"/>
  <c r="C24" i="41"/>
  <c r="B24" i="41"/>
  <c r="H23" i="41"/>
  <c r="C23" i="41"/>
  <c r="B23" i="41"/>
  <c r="H22" i="41"/>
  <c r="C22" i="41"/>
  <c r="B22" i="41"/>
  <c r="H21" i="41"/>
  <c r="C21" i="41"/>
  <c r="B21" i="41"/>
  <c r="H20" i="41"/>
  <c r="C20" i="41"/>
  <c r="B20" i="41"/>
  <c r="H19" i="41"/>
  <c r="C19" i="41"/>
  <c r="B19" i="41"/>
  <c r="I11" i="41"/>
  <c r="D11" i="41"/>
  <c r="C11" i="41" s="1"/>
  <c r="C13" i="41" s="1"/>
  <c r="B70" i="40"/>
  <c r="B69" i="40"/>
  <c r="B68" i="40"/>
  <c r="B67" i="40"/>
  <c r="B66" i="40"/>
  <c r="B65" i="40"/>
  <c r="B64" i="40"/>
  <c r="B63" i="40"/>
  <c r="H38" i="40"/>
  <c r="C38" i="40"/>
  <c r="B38" i="40"/>
  <c r="H37" i="40"/>
  <c r="C37" i="40"/>
  <c r="B37" i="40"/>
  <c r="H36" i="40"/>
  <c r="C36" i="40"/>
  <c r="B36" i="40"/>
  <c r="H35" i="40"/>
  <c r="C35" i="40"/>
  <c r="B35" i="40"/>
  <c r="H34" i="40"/>
  <c r="C34" i="40"/>
  <c r="B34" i="40"/>
  <c r="H33" i="40"/>
  <c r="C33" i="40"/>
  <c r="B33" i="40"/>
  <c r="H32" i="40"/>
  <c r="C32" i="40"/>
  <c r="B32" i="40"/>
  <c r="H31" i="40"/>
  <c r="C31" i="40"/>
  <c r="B31" i="40"/>
  <c r="H26" i="40"/>
  <c r="C26" i="40"/>
  <c r="B26" i="40"/>
  <c r="H25" i="40"/>
  <c r="C25" i="40"/>
  <c r="B25" i="40"/>
  <c r="H24" i="40"/>
  <c r="C24" i="40"/>
  <c r="B24" i="40"/>
  <c r="H23" i="40"/>
  <c r="C23" i="40"/>
  <c r="B23" i="40"/>
  <c r="H22" i="40"/>
  <c r="C22" i="40"/>
  <c r="B22" i="40"/>
  <c r="H21" i="40"/>
  <c r="C21" i="40"/>
  <c r="B21" i="40"/>
  <c r="H20" i="40"/>
  <c r="C20" i="40"/>
  <c r="B20" i="40"/>
  <c r="H19" i="40"/>
  <c r="C19" i="40"/>
  <c r="B19" i="40"/>
  <c r="I11" i="40"/>
  <c r="D11" i="40"/>
  <c r="C11" i="40" s="1"/>
  <c r="C13" i="40" s="1"/>
  <c r="B64" i="5" l="1"/>
  <c r="B65" i="5"/>
  <c r="B66" i="5"/>
  <c r="B67" i="5"/>
  <c r="B68" i="5"/>
  <c r="B69" i="5"/>
  <c r="B70" i="5"/>
  <c r="C37" i="5" l="1"/>
  <c r="C38" i="5"/>
  <c r="B37" i="5"/>
  <c r="B38" i="5"/>
  <c r="C25" i="5"/>
  <c r="C26" i="5"/>
  <c r="B25" i="5"/>
  <c r="B26" i="5"/>
  <c r="H38" i="5" l="1"/>
  <c r="B19" i="5" l="1"/>
  <c r="C8" i="3"/>
  <c r="C9" i="3" s="1"/>
  <c r="C10" i="3" s="1"/>
  <c r="C11" i="3" s="1"/>
  <c r="C12" i="3" s="1"/>
  <c r="C13" i="3" s="1"/>
  <c r="C14" i="3" s="1"/>
  <c r="B63" i="5" l="1"/>
  <c r="C32" i="5" l="1"/>
  <c r="C33" i="5"/>
  <c r="C34" i="5"/>
  <c r="C35" i="5"/>
  <c r="C36" i="5"/>
  <c r="B32" i="5"/>
  <c r="B33" i="5"/>
  <c r="B34" i="5"/>
  <c r="B35" i="5"/>
  <c r="B36" i="5"/>
  <c r="C31" i="5"/>
  <c r="B31" i="5"/>
  <c r="C20" i="5"/>
  <c r="C21" i="5"/>
  <c r="C22" i="5"/>
  <c r="C23" i="5"/>
  <c r="C24" i="5"/>
  <c r="C19" i="5"/>
  <c r="B20" i="5"/>
  <c r="B21" i="5"/>
  <c r="B22" i="5"/>
  <c r="B23" i="5"/>
  <c r="B24" i="5"/>
  <c r="K104" i="1" l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H32" i="5"/>
  <c r="H33" i="5"/>
  <c r="H34" i="5"/>
  <c r="H35" i="5"/>
  <c r="H36" i="5"/>
  <c r="H37" i="5"/>
  <c r="H31" i="5"/>
  <c r="H19" i="5"/>
  <c r="H20" i="5"/>
  <c r="H21" i="5"/>
  <c r="H22" i="5"/>
  <c r="H23" i="5"/>
  <c r="H24" i="5"/>
  <c r="H25" i="5"/>
  <c r="H26" i="5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D11" i="5" l="1"/>
  <c r="C11" i="5" s="1"/>
  <c r="C13" i="5" s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J55" i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I11" i="5"/>
</calcChain>
</file>

<file path=xl/sharedStrings.xml><?xml version="1.0" encoding="utf-8"?>
<sst xmlns="http://schemas.openxmlformats.org/spreadsheetml/2006/main" count="275" uniqueCount="64">
  <si>
    <t>Scala globale</t>
  </si>
  <si>
    <t>Tabella dei Livelli</t>
  </si>
  <si>
    <t>Piano d'Azione</t>
  </si>
  <si>
    <t>Intervallo</t>
  </si>
  <si>
    <t>Livello</t>
  </si>
  <si>
    <t>Punti</t>
  </si>
  <si>
    <t>Azione</t>
  </si>
  <si>
    <t>Gravemente inadeguato</t>
  </si>
  <si>
    <t>Inadeguato</t>
  </si>
  <si>
    <t>Adeguato</t>
  </si>
  <si>
    <t>Più che adeguato</t>
  </si>
  <si>
    <t>Eccellente</t>
  </si>
  <si>
    <t>Bassa</t>
  </si>
  <si>
    <t>Medio Alta</t>
  </si>
  <si>
    <t>Media</t>
  </si>
  <si>
    <t>Alta</t>
  </si>
  <si>
    <t>#</t>
  </si>
  <si>
    <t>Elementi di Valutazione</t>
  </si>
  <si>
    <t>Significato</t>
  </si>
  <si>
    <t>Livello dimensionale</t>
  </si>
  <si>
    <t xml:space="preserve">Si riferisce all'attuale livello dimensionale delle aziende (in termini di fatturato, numero dipendenti ecc.) rispetto alle caratteristiche di sviluppo del settore. </t>
  </si>
  <si>
    <t>Patrimonializzazione</t>
  </si>
  <si>
    <t xml:space="preserve">Si riferisce all'attuale livello di patrimonializzazione delle aziende (in termini di patrimonio netto sull'attivo) rispetto alle caratteristiche di sviluppo del settore. </t>
  </si>
  <si>
    <t>Internazionalizzazione</t>
  </si>
  <si>
    <t xml:space="preserve">Si riferisce all'attuale capacità delle aziende di espandere le proprie attività commerciali oltre i confini nazionali per operare su mercati esteri. Questo può avvenire attraverso diverse modalità, tra cui l'esportazione di beni o servizi, l'investimento diretto all'estero, la creazione di filiali o succursali all'estero, la partecipazione a joint venture internazionali o l'acquisizione di aziende straniere. </t>
  </si>
  <si>
    <t>Passaggio generazionale</t>
  </si>
  <si>
    <t xml:space="preserve">Si riferisce all'attuale stato delle aziende nell'attuare il passaggio generazionale in termini sia di competenze che di risorse. </t>
  </si>
  <si>
    <t xml:space="preserve">Si riferisce all'attuale stato del sistema economico rispetto alle capacità di attivare (sia in termini di risorse, di competenze, di network e di spazi fisici) nuove imprese innovative. </t>
  </si>
  <si>
    <t>ESG</t>
  </si>
  <si>
    <t>Settore</t>
  </si>
  <si>
    <t>Dimensione</t>
  </si>
  <si>
    <t>Questionario di valutazione</t>
  </si>
  <si>
    <t>2. Compilare la data di valutazione</t>
  </si>
  <si>
    <t>PUNTEGGIO TOTALE</t>
  </si>
  <si>
    <t>LIVELLO DI RISULTATO</t>
  </si>
  <si>
    <t>Definizione</t>
  </si>
  <si>
    <t>Valore</t>
  </si>
  <si>
    <t>Motiva la scelta</t>
  </si>
  <si>
    <t>Criteri di Valutazione</t>
  </si>
  <si>
    <t>Scala globale #2</t>
  </si>
  <si>
    <t>Tabella dei Livelli #2</t>
  </si>
  <si>
    <t>1. Si chiede di inserire i propri dati e le informazioni relative alla propria associazione di categoria.</t>
  </si>
  <si>
    <t>Si riferisce all'integrazione di criteri ambientali, sociali e di governance nelle pratiche aziendali e nelle decisioni di investimento. Questo include la gestione responsabile delle risorse naturali, il rispetto dei diritti umani e dei diritti dei lavoratori, e la promozione di pratiche di trasparenza e di buon governo aziendale.</t>
  </si>
  <si>
    <r>
      <rPr>
        <b/>
        <sz val="10"/>
        <color rgb="FF0070C0"/>
        <rFont val="Open Sans"/>
      </rPr>
      <t>1.</t>
    </r>
    <r>
      <rPr>
        <b/>
        <sz val="10"/>
        <color rgb="FF000000"/>
        <rFont val="Open Sans"/>
      </rPr>
      <t xml:space="preserve"> Valuta l'attuale situazione del settore di appartenenza rispetto ai singoli elementi di valutazione</t>
    </r>
  </si>
  <si>
    <r>
      <rPr>
        <b/>
        <sz val="10"/>
        <color rgb="FF0070C0"/>
        <rFont val="Open Sans"/>
      </rPr>
      <t>3.</t>
    </r>
    <r>
      <rPr>
        <b/>
        <sz val="10"/>
        <color rgb="FF000000"/>
        <rFont val="Open Sans"/>
      </rPr>
      <t xml:space="preserve"> Scrivi qui i tuoi commenti e/o osservazioni.</t>
    </r>
  </si>
  <si>
    <t>Proposte di possibili strumenti / iniziative da implementare</t>
  </si>
  <si>
    <t>Accesso al credito</t>
  </si>
  <si>
    <t xml:space="preserve">Si riferisce all'attuale disponibilità delle aziende di accedere a finanziamenti e risorse finanziarie esterne per sostenere le proprie attività e progetti di sviluppo. </t>
  </si>
  <si>
    <t>Molto Bassa</t>
  </si>
  <si>
    <r>
      <rPr>
        <b/>
        <sz val="10"/>
        <color rgb="FF0070C0"/>
        <rFont val="Open Sans"/>
      </rPr>
      <t>2.</t>
    </r>
    <r>
      <rPr>
        <b/>
        <sz val="10"/>
        <color rgb="FF000000"/>
        <rFont val="Open Sans"/>
      </rPr>
      <t xml:space="preserve"> Valuta le seguenti priorità di intervento</t>
    </r>
  </si>
  <si>
    <t xml:space="preserve">Ricerca e Innovazione </t>
  </si>
  <si>
    <t xml:space="preserve">Si riferisce all'attuale grado di innovazione delle aziende, inclusi processi, prodotti e modelli di business. Questo può includere l'adozione di nuove tecnologie, lo sviluppo di prodotti o servizi innovativi, e l'implementazione di pratiche manageriali all'avanguardia. Include attività di ricerca e sviluppo (R&amp;S) condotta dalle aziende per innovare e migliorare i loro prodotti, processi o servizi. </t>
  </si>
  <si>
    <r>
      <rPr>
        <b/>
        <sz val="10"/>
        <color rgb="FF0070C0"/>
        <rFont val="Open Sans"/>
      </rPr>
      <t>4.</t>
    </r>
    <r>
      <rPr>
        <b/>
        <sz val="10"/>
        <color rgb="FF000000"/>
        <rFont val="Open Sans"/>
      </rPr>
      <t xml:space="preserve"> Scrivi qui le proposte di possibili interventi e/o iniziative da implementare</t>
    </r>
  </si>
  <si>
    <t>grande rischio o costo</t>
  </si>
  <si>
    <t>moderato rischio o costo</t>
  </si>
  <si>
    <t>nessun rischio o costo</t>
  </si>
  <si>
    <t>non so</t>
  </si>
  <si>
    <t>Fattore di rischio</t>
  </si>
  <si>
    <t>Start-up</t>
  </si>
  <si>
    <t>Denominazione dell'Associazione</t>
  </si>
  <si>
    <t>QUESTIONARIO RISERVATO ALLE ASSOCIAZIONI DI CATEGORIA DELLA PROVINCIA DI TRENTO</t>
  </si>
  <si>
    <t xml:space="preserve">Euregio Plus SGR, su mandato della Provincia Autonoma di Trento, ha avviato un progetto volto ad analizzare il fabbisogno economico delle imprese trentine e la mappatura degli strumenti finanziari a disposizione delle imprese. A tal fine, il questionario costituisce uno strumento di mappatura che consente alle Associazioni di Categoria di identificare, tramite l’analisi dei propri dati, le aree di forza e di debolezza e le priorità di intervento su cui intervenire per migliorare il proprio livello dimensionale, patrimoniale, della propria capacità di innovare a 360° e di comprendere il proprio fabbisogno. Tali risposte saranno oggetto di discussione nei Workshop pianificati con i vari attori del territorio, al fine di individuare le esigenze delle imprese e le aree di intervento prioritarie nel breve e nel medio termine. </t>
  </si>
  <si>
    <t xml:space="preserve">Euregio Plus SGR resta a disposizione, su richiesta, per supporto rispetto alla compilazione dei questionari. </t>
  </si>
  <si>
    <r>
      <rPr>
        <b/>
        <sz val="10"/>
        <color rgb="FF0070C0"/>
        <rFont val="Arial"/>
        <family val="2"/>
      </rPr>
      <t>1.</t>
    </r>
    <r>
      <rPr>
        <b/>
        <sz val="10"/>
        <color rgb="FF000000"/>
        <rFont val="Arial"/>
        <family val="2"/>
      </rPr>
      <t xml:space="preserve"> Sono definiti fino a 8 Elementi di valutazione, che saranno usati per analizzare il tessuto economico Trentino.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</si>
</sst>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;0;&quot;Sin Valorar&quot;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Open Sans"/>
    </font>
    <font>
      <b/>
      <sz val="10"/>
      <color rgb="FFFFFFFF"/>
      <name val="Open Sans"/>
    </font>
    <font>
      <sz val="10"/>
      <color rgb="FF000000"/>
      <name val="Open Sans"/>
    </font>
    <font>
      <sz val="18"/>
      <color rgb="FF4285F4"/>
      <name val="Open Sans"/>
    </font>
    <font>
      <b/>
      <sz val="10"/>
      <color rgb="FF000000"/>
      <name val="Arial"/>
      <family val="2"/>
    </font>
    <font>
      <b/>
      <sz val="10"/>
      <color rgb="FF0070C0"/>
      <name val="Open Sans"/>
    </font>
    <font>
      <b/>
      <sz val="10"/>
      <color rgb="FFFFFFFF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8"/>
      <color rgb="FF4285F4"/>
      <name val="Arial"/>
      <family val="2"/>
    </font>
    <font>
      <b/>
      <sz val="10"/>
      <color rgb="FF0078B8"/>
      <name val="Arial"/>
      <family val="2"/>
    </font>
    <font>
      <sz val="10"/>
      <color rgb="FF6FA8DC"/>
      <name val="Arial"/>
      <family val="2"/>
    </font>
    <font>
      <b/>
      <sz val="10"/>
      <color rgb="FF4285F4"/>
      <name val="Arial"/>
      <family val="2"/>
    </font>
    <font>
      <b/>
      <sz val="10"/>
      <color rgb="FFF5FCFF"/>
      <name val="Arial"/>
      <family val="2"/>
    </font>
    <font>
      <sz val="10"/>
      <color theme="4"/>
      <name val="Arial"/>
      <family val="2"/>
    </font>
    <font>
      <u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Arial"/>
      <family val="2"/>
    </font>
    <font>
      <sz val="10"/>
      <color rgb="FFEFEFEF"/>
      <name val="Arial"/>
      <family val="2"/>
    </font>
    <font>
      <sz val="10"/>
      <color rgb="FF6FA8DC"/>
      <name val="Open Sans"/>
    </font>
    <font>
      <b/>
      <sz val="10"/>
      <color rgb="FFC00000"/>
      <name val="Arial"/>
      <family val="2"/>
    </font>
    <font>
      <sz val="10"/>
      <color rgb="FF7F7F7F"/>
      <name val="Open Sans"/>
    </font>
    <font>
      <b/>
      <sz val="10"/>
      <color rgb="FF3D85C6"/>
      <name val="Open Sans"/>
    </font>
    <font>
      <b/>
      <sz val="10"/>
      <color rgb="FFFF0000"/>
      <name val="Open Sans"/>
    </font>
    <font>
      <b/>
      <sz val="10"/>
      <color rgb="FF4285F4"/>
      <name val="Open Sans"/>
    </font>
    <font>
      <b/>
      <sz val="10"/>
      <color theme="4"/>
      <name val="Open Sans"/>
    </font>
    <font>
      <i/>
      <sz val="10"/>
      <color rgb="FF000000"/>
      <name val="Verdana"/>
      <family val="2"/>
    </font>
    <font>
      <sz val="18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0"/>
      <color rgb="FFC00000"/>
      <name val="Calibri"/>
      <family val="2"/>
      <scheme val="minor"/>
    </font>
    <font>
      <sz val="10"/>
      <color theme="0"/>
      <name val="Verdana"/>
      <family val="2"/>
    </font>
    <font>
      <sz val="10"/>
      <color theme="0"/>
      <name val="Calibri"/>
      <family val="2"/>
      <scheme val="minor"/>
    </font>
    <font>
      <b/>
      <sz val="10"/>
      <color theme="0"/>
      <name val="Open Sans"/>
    </font>
    <font>
      <sz val="10"/>
      <color theme="0"/>
      <name val="Open Sans"/>
    </font>
    <font>
      <b/>
      <sz val="10"/>
      <color theme="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C78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rgb="FF3CB6EE"/>
      </patternFill>
    </fill>
    <fill>
      <patternFill patternType="solid">
        <fgColor theme="0"/>
        <bgColor rgb="FFF3F3F3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theme="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8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top"/>
    </xf>
    <xf numFmtId="0" fontId="12" fillId="11" borderId="0" xfId="0" applyFont="1" applyFill="1" applyAlignment="1">
      <alignment vertical="top"/>
    </xf>
    <xf numFmtId="0" fontId="15" fillId="11" borderId="0" xfId="0" applyFont="1" applyFill="1" applyBorder="1" applyAlignment="1">
      <alignment horizontal="right" vertical="top"/>
    </xf>
    <xf numFmtId="0" fontId="12" fillId="16" borderId="0" xfId="0" applyFont="1" applyFill="1" applyBorder="1" applyAlignment="1">
      <alignment vertical="top"/>
    </xf>
    <xf numFmtId="0" fontId="12" fillId="15" borderId="0" xfId="0" applyFont="1" applyFill="1" applyBorder="1" applyAlignment="1">
      <alignment vertical="top"/>
    </xf>
    <xf numFmtId="0" fontId="17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left" vertical="top"/>
    </xf>
    <xf numFmtId="0" fontId="17" fillId="6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12" fillId="10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12" fillId="13" borderId="0" xfId="0" applyFont="1" applyFill="1" applyBorder="1" applyAlignment="1">
      <alignment vertical="top"/>
    </xf>
    <xf numFmtId="0" fontId="8" fillId="13" borderId="0" xfId="0" applyFont="1" applyFill="1" applyBorder="1" applyAlignment="1">
      <alignment vertical="top"/>
    </xf>
    <xf numFmtId="0" fontId="2" fillId="13" borderId="0" xfId="0" applyFont="1" applyFill="1" applyBorder="1" applyAlignment="1">
      <alignment vertical="top"/>
    </xf>
    <xf numFmtId="0" fontId="14" fillId="10" borderId="0" xfId="0" applyFont="1" applyFill="1" applyAlignment="1">
      <alignment vertical="top" wrapText="1"/>
    </xf>
    <xf numFmtId="0" fontId="1" fillId="12" borderId="0" xfId="0" applyFont="1" applyFill="1" applyBorder="1" applyAlignment="1">
      <alignment vertical="top"/>
    </xf>
    <xf numFmtId="0" fontId="12" fillId="8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horizontal="left" vertical="center"/>
    </xf>
    <xf numFmtId="0" fontId="24" fillId="8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5" fillId="3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26" fillId="10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34" fillId="10" borderId="0" xfId="0" applyFont="1" applyFill="1" applyBorder="1" applyAlignment="1">
      <alignment vertical="center"/>
    </xf>
    <xf numFmtId="0" fontId="26" fillId="10" borderId="0" xfId="0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/>
    <xf numFmtId="0" fontId="22" fillId="8" borderId="0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3" fillId="2" borderId="0" xfId="0" applyFont="1" applyFill="1" applyAlignment="1"/>
    <xf numFmtId="0" fontId="26" fillId="10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0" fillId="18" borderId="0" xfId="0" applyFont="1" applyFill="1" applyBorder="1" applyAlignment="1">
      <alignment horizontal="center" vertical="top" wrapText="1"/>
    </xf>
    <xf numFmtId="0" fontId="10" fillId="18" borderId="0" xfId="0" applyFont="1" applyFill="1" applyBorder="1" applyAlignment="1">
      <alignment horizontal="left" vertical="top" wrapText="1"/>
    </xf>
    <xf numFmtId="0" fontId="2" fillId="17" borderId="0" xfId="0" applyFont="1" applyFill="1" applyBorder="1" applyAlignment="1">
      <alignment horizontal="center" vertical="top" wrapText="1"/>
    </xf>
    <xf numFmtId="0" fontId="2" fillId="17" borderId="0" xfId="0" applyFont="1" applyFill="1" applyBorder="1" applyAlignment="1">
      <alignment horizontal="left" vertical="top" wrapText="1"/>
    </xf>
    <xf numFmtId="0" fontId="2" fillId="13" borderId="0" xfId="0" applyFont="1" applyFill="1" applyAlignment="1">
      <alignment vertical="top"/>
    </xf>
    <xf numFmtId="0" fontId="15" fillId="10" borderId="0" xfId="0" applyFont="1" applyFill="1" applyBorder="1" applyAlignment="1">
      <alignment horizontal="right" vertical="top"/>
    </xf>
    <xf numFmtId="0" fontId="2" fillId="10" borderId="0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7" fillId="9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9" fontId="2" fillId="2" borderId="0" xfId="0" applyNumberFormat="1" applyFont="1" applyFill="1" applyAlignment="1">
      <alignment vertical="top"/>
    </xf>
    <xf numFmtId="0" fontId="3" fillId="2" borderId="0" xfId="0" applyFont="1" applyFill="1" applyAlignment="1"/>
    <xf numFmtId="0" fontId="1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26" fillId="10" borderId="0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Alignment="1"/>
    <xf numFmtId="0" fontId="16" fillId="13" borderId="0" xfId="0" applyFont="1" applyFill="1" applyBorder="1" applyAlignment="1">
      <alignment horizontal="left" vertical="top" wrapText="1"/>
    </xf>
    <xf numFmtId="0" fontId="19" fillId="14" borderId="0" xfId="0" applyFont="1" applyFill="1" applyAlignment="1">
      <alignment horizontal="center" vertical="top" wrapText="1"/>
    </xf>
    <xf numFmtId="0" fontId="2" fillId="12" borderId="0" xfId="0" applyFont="1" applyFill="1" applyAlignment="1">
      <alignment vertical="top"/>
    </xf>
    <xf numFmtId="0" fontId="13" fillId="13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1" fillId="0" borderId="1" xfId="0" applyFont="1" applyBorder="1"/>
    <xf numFmtId="0" fontId="7" fillId="2" borderId="0" xfId="0" applyFont="1" applyFill="1" applyAlignment="1">
      <alignment horizontal="left" vertical="center"/>
    </xf>
    <xf numFmtId="0" fontId="33" fillId="2" borderId="0" xfId="0" applyFont="1" applyFill="1" applyAlignment="1"/>
    <xf numFmtId="0" fontId="6" fillId="10" borderId="0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32" fillId="8" borderId="0" xfId="0" applyFont="1" applyFill="1" applyAlignment="1">
      <alignment horizontal="center" vertical="top" wrapText="1"/>
    </xf>
    <xf numFmtId="165" fontId="28" fillId="17" borderId="0" xfId="0" applyNumberFormat="1" applyFont="1" applyFill="1" applyBorder="1" applyAlignment="1">
      <alignment horizontal="center" vertical="center"/>
    </xf>
    <xf numFmtId="0" fontId="28" fillId="17" borderId="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34" fillId="2" borderId="0" xfId="0" applyFont="1" applyFill="1" applyBorder="1"/>
    <xf numFmtId="0" fontId="27" fillId="9" borderId="1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vertical="center"/>
      <protection locked="0" hidden="1"/>
    </xf>
    <xf numFmtId="0" fontId="23" fillId="2" borderId="0" xfId="0" applyFont="1" applyFill="1" applyBorder="1" applyAlignment="1" applyProtection="1">
      <alignment vertical="center"/>
      <protection locked="0" hidden="1"/>
    </xf>
    <xf numFmtId="0" fontId="38" fillId="2" borderId="0" xfId="0" applyFont="1" applyFill="1" applyBorder="1" applyAlignment="1" applyProtection="1">
      <protection locked="0" hidden="1"/>
    </xf>
    <xf numFmtId="0" fontId="39" fillId="2" borderId="0" xfId="0" applyFont="1" applyFill="1" applyBorder="1" applyAlignment="1" applyProtection="1">
      <alignment horizontal="center" vertical="center"/>
      <protection locked="0" hidden="1"/>
    </xf>
    <xf numFmtId="0" fontId="23" fillId="2" borderId="0" xfId="0" applyFont="1" applyFill="1" applyBorder="1" applyProtection="1">
      <protection locked="0" hidden="1"/>
    </xf>
    <xf numFmtId="0" fontId="40" fillId="2" borderId="0" xfId="0" applyFont="1" applyFill="1" applyBorder="1" applyAlignment="1" applyProtection="1">
      <alignment vertical="center"/>
      <protection locked="0" hidden="1"/>
    </xf>
    <xf numFmtId="0" fontId="39" fillId="2" borderId="0" xfId="0" applyFont="1" applyFill="1" applyBorder="1" applyAlignment="1" applyProtection="1">
      <alignment horizontal="center" vertical="center"/>
      <protection locked="0" hidden="1"/>
    </xf>
    <xf numFmtId="0" fontId="39" fillId="5" borderId="0" xfId="0" applyFont="1" applyFill="1" applyBorder="1" applyAlignment="1" applyProtection="1">
      <alignment horizontal="center" vertical="center"/>
      <protection locked="0" hidden="1"/>
    </xf>
    <xf numFmtId="49" fontId="40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0" fillId="2" borderId="0" xfId="0" applyFont="1" applyFill="1" applyBorder="1" applyAlignment="1" applyProtection="1">
      <alignment horizontal="center" vertical="center"/>
      <protection locked="0" hidden="1"/>
    </xf>
    <xf numFmtId="0" fontId="40" fillId="2" borderId="0" xfId="0" applyFont="1" applyFill="1" applyBorder="1" applyAlignment="1" applyProtection="1">
      <alignment horizontal="left" vertical="center"/>
      <protection locked="0" hidden="1"/>
    </xf>
    <xf numFmtId="0" fontId="40" fillId="4" borderId="0" xfId="0" applyFont="1" applyFill="1" applyBorder="1" applyAlignment="1" applyProtection="1">
      <alignment horizontal="center" vertical="center"/>
      <protection locked="0" hidden="1"/>
    </xf>
    <xf numFmtId="0" fontId="41" fillId="2" borderId="0" xfId="0" applyFont="1" applyFill="1" applyBorder="1" applyAlignment="1" applyProtection="1">
      <alignment vertical="center"/>
      <protection locked="0" hidden="1"/>
    </xf>
    <xf numFmtId="0" fontId="37" fillId="2" borderId="0" xfId="0" applyFont="1" applyFill="1" applyBorder="1" applyAlignment="1" applyProtection="1">
      <alignment horizontal="left" vertical="center"/>
      <protection locked="0" hidden="1"/>
    </xf>
    <xf numFmtId="0" fontId="2" fillId="13" borderId="0" xfId="0" applyFont="1" applyFill="1" applyAlignment="1" applyProtection="1">
      <alignment horizontal="left" vertical="top" wrapText="1"/>
      <protection locked="0" hidden="1"/>
    </xf>
    <xf numFmtId="0" fontId="1" fillId="13" borderId="0" xfId="0" applyFont="1" applyFill="1" applyAlignment="1" applyProtection="1">
      <alignment horizontal="left" vertical="top" wrapText="1"/>
      <protection locked="0" hidden="1"/>
    </xf>
    <xf numFmtId="0" fontId="8" fillId="13" borderId="0" xfId="0" applyFont="1" applyFill="1" applyAlignment="1" applyProtection="1">
      <alignment horizontal="left" vertical="top"/>
      <protection locked="0"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radarChart>
        <c:radarStyle val="marker"/>
        <c:varyColors val="1"/>
        <c:ser>
          <c:idx val="0"/>
          <c:order val="0"/>
          <c:tx>
            <c:strRef>
              <c:f>'QU1'!$H$18</c:f>
              <c:strCache>
                <c:ptCount val="1"/>
                <c:pt idx="0">
                  <c:v>Valore</c:v>
                </c:pt>
              </c:strCache>
            </c:strRef>
          </c:tx>
          <c:spPr>
            <a:ln w="19050" cap="rnd" cmpd="sng" algn="ctr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circle"/>
            <c:size val="12"/>
            <c:spPr>
              <a:solidFill>
                <a:srgbClr val="002060"/>
              </a:solidFill>
              <a:ln w="6350" cap="flat" cmpd="sng" algn="ctr">
                <a:solidFill>
                  <a:schemeClr val="tx2">
                    <a:lumMod val="50000"/>
                  </a:schemeClr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BC-4BC0-9BE2-3780EF4C741B}"/>
              </c:ext>
            </c:extLst>
          </c:dPt>
          <c:dPt>
            <c:idx val="1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BC-4BC0-9BE2-3780EF4C741B}"/>
              </c:ext>
            </c:extLst>
          </c:dPt>
          <c:dPt>
            <c:idx val="2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F2-447B-A746-8DCF4863B57F}"/>
              </c:ext>
            </c:extLst>
          </c:dPt>
          <c:dPt>
            <c:idx val="3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BC-4BC0-9BE2-3780EF4C741B}"/>
              </c:ext>
            </c:extLst>
          </c:dPt>
          <c:dPt>
            <c:idx val="4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BC-4BC0-9BE2-3780EF4C741B}"/>
              </c:ext>
            </c:extLst>
          </c:dPt>
          <c:dPt>
            <c:idx val="5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BC-4BC0-9BE2-3780EF4C741B}"/>
              </c:ext>
            </c:extLst>
          </c:dPt>
          <c:dPt>
            <c:idx val="6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BC-4BC0-9BE2-3780EF4C741B}"/>
              </c:ext>
            </c:extLst>
          </c:dPt>
          <c:dPt>
            <c:idx val="7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BC-4BC0-9BE2-3780EF4C741B}"/>
              </c:ext>
            </c:extLst>
          </c:dPt>
          <c:cat>
            <c:strRef>
              <c:f>'QU1'!$B$19:$B$26</c:f>
              <c:strCache>
                <c:ptCount val="8"/>
                <c:pt idx="0">
                  <c:v>Livello dimensionale</c:v>
                </c:pt>
                <c:pt idx="1">
                  <c:v>Patrimonializzazione</c:v>
                </c:pt>
                <c:pt idx="2">
                  <c:v>Internazionalizzazione</c:v>
                </c:pt>
                <c:pt idx="3">
                  <c:v>Ricerca e Innovazione </c:v>
                </c:pt>
                <c:pt idx="4">
                  <c:v>Accesso al credito</c:v>
                </c:pt>
                <c:pt idx="5">
                  <c:v>Passaggio generazionale</c:v>
                </c:pt>
                <c:pt idx="6">
                  <c:v>Start-up</c:v>
                </c:pt>
                <c:pt idx="7">
                  <c:v>ESG</c:v>
                </c:pt>
              </c:strCache>
            </c:strRef>
          </c:cat>
          <c:val>
            <c:numRef>
              <c:f>'QU1'!$H$19:$H$26</c:f>
              <c:numCache>
                <c:formatCode>General</c:formatCode>
                <c:ptCount val="8"/>
                <c:pt idx="0">
                  <c:v>50</c:v>
                </c:pt>
                <c:pt idx="1">
                  <c:v>75</c:v>
                </c:pt>
                <c:pt idx="2">
                  <c:v>50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2-447B-A746-8DCF4863B57F}"/>
            </c:ext>
          </c:extLst>
        </c:ser>
        <c:ser>
          <c:idx val="1"/>
          <c:order val="1"/>
          <c:tx>
            <c:strRef>
              <c:f>'QU1'!#REF!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12700" cap="flat" cmpd="sng" algn="ctr">
                <a:solidFill>
                  <a:schemeClr val="accent2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'QU1'!$B$19:$B$26</c:f>
              <c:strCache>
                <c:ptCount val="8"/>
                <c:pt idx="0">
                  <c:v>Livello dimensionale</c:v>
                </c:pt>
                <c:pt idx="1">
                  <c:v>Patrimonializzazione</c:v>
                </c:pt>
                <c:pt idx="2">
                  <c:v>Internazionalizzazione</c:v>
                </c:pt>
                <c:pt idx="3">
                  <c:v>Ricerca e Innovazione </c:v>
                </c:pt>
                <c:pt idx="4">
                  <c:v>Accesso al credito</c:v>
                </c:pt>
                <c:pt idx="5">
                  <c:v>Passaggio generazionale</c:v>
                </c:pt>
                <c:pt idx="6">
                  <c:v>Start-up</c:v>
                </c:pt>
                <c:pt idx="7">
                  <c:v>ESG</c:v>
                </c:pt>
              </c:strCache>
            </c:strRef>
          </c:cat>
          <c:val>
            <c:numRef>
              <c:f>'QU1'!$H$31:$H$38</c:f>
              <c:numCache>
                <c:formatCode>General</c:formatCode>
                <c:ptCount val="8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E68-4EB8-81A8-2A92EC7F8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313451"/>
        <c:axId val="2102263124"/>
      </c:radarChart>
      <c:catAx>
        <c:axId val="9803134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02263124"/>
        <c:crosses val="autoZero"/>
        <c:auto val="1"/>
        <c:lblAlgn val="ctr"/>
        <c:lblOffset val="100"/>
        <c:noMultiLvlLbl val="1"/>
      </c:catAx>
      <c:valAx>
        <c:axId val="210226312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1270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03134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1270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radarChart>
        <c:radarStyle val="marker"/>
        <c:varyColors val="1"/>
        <c:ser>
          <c:idx val="0"/>
          <c:order val="0"/>
          <c:tx>
            <c:strRef>
              <c:f>'QU2'!$H$18</c:f>
              <c:strCache>
                <c:ptCount val="1"/>
                <c:pt idx="0">
                  <c:v>Valore</c:v>
                </c:pt>
              </c:strCache>
            </c:strRef>
          </c:tx>
          <c:spPr>
            <a:ln w="19050" cap="rnd" cmpd="sng" algn="ctr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circle"/>
            <c:size val="12"/>
            <c:spPr>
              <a:solidFill>
                <a:srgbClr val="002060"/>
              </a:solidFill>
              <a:ln w="6350" cap="flat" cmpd="sng" algn="ctr">
                <a:solidFill>
                  <a:schemeClr val="tx2">
                    <a:lumMod val="50000"/>
                  </a:schemeClr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E4-42A8-B1B3-34A2993233D4}"/>
              </c:ext>
            </c:extLst>
          </c:dPt>
          <c:dPt>
            <c:idx val="1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E4-42A8-B1B3-34A2993233D4}"/>
              </c:ext>
            </c:extLst>
          </c:dPt>
          <c:dPt>
            <c:idx val="2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E4-42A8-B1B3-34A2993233D4}"/>
              </c:ext>
            </c:extLst>
          </c:dPt>
          <c:dPt>
            <c:idx val="3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E4-42A8-B1B3-34A2993233D4}"/>
              </c:ext>
            </c:extLst>
          </c:dPt>
          <c:dPt>
            <c:idx val="4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AE4-42A8-B1B3-34A2993233D4}"/>
              </c:ext>
            </c:extLst>
          </c:dPt>
          <c:dPt>
            <c:idx val="5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AE4-42A8-B1B3-34A2993233D4}"/>
              </c:ext>
            </c:extLst>
          </c:dPt>
          <c:dPt>
            <c:idx val="6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AE4-42A8-B1B3-34A2993233D4}"/>
              </c:ext>
            </c:extLst>
          </c:dPt>
          <c:dPt>
            <c:idx val="7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AE4-42A8-B1B3-34A2993233D4}"/>
              </c:ext>
            </c:extLst>
          </c:dPt>
          <c:cat>
            <c:strRef>
              <c:f>'QU2'!$B$19:$B$26</c:f>
              <c:strCache>
                <c:ptCount val="8"/>
                <c:pt idx="0">
                  <c:v>Livello dimensionale</c:v>
                </c:pt>
                <c:pt idx="1">
                  <c:v>Patrimonializzazione</c:v>
                </c:pt>
                <c:pt idx="2">
                  <c:v>Internazionalizzazione</c:v>
                </c:pt>
                <c:pt idx="3">
                  <c:v>Ricerca e Innovazione </c:v>
                </c:pt>
                <c:pt idx="4">
                  <c:v>Accesso al credito</c:v>
                </c:pt>
                <c:pt idx="5">
                  <c:v>Passaggio generazionale</c:v>
                </c:pt>
                <c:pt idx="6">
                  <c:v>Start-up</c:v>
                </c:pt>
                <c:pt idx="7">
                  <c:v>ESG</c:v>
                </c:pt>
              </c:strCache>
            </c:strRef>
          </c:cat>
          <c:val>
            <c:numRef>
              <c:f>'QU2'!$H$19:$H$26</c:f>
              <c:numCache>
                <c:formatCode>General</c:formatCode>
                <c:ptCount val="8"/>
                <c:pt idx="0">
                  <c:v>50</c:v>
                </c:pt>
                <c:pt idx="1">
                  <c:v>75</c:v>
                </c:pt>
                <c:pt idx="2">
                  <c:v>50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E4-42A8-B1B3-34A2993233D4}"/>
            </c:ext>
          </c:extLst>
        </c:ser>
        <c:ser>
          <c:idx val="1"/>
          <c:order val="1"/>
          <c:tx>
            <c:strRef>
              <c:f>'QU1'!#REF!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12700" cap="flat" cmpd="sng" algn="ctr">
                <a:solidFill>
                  <a:schemeClr val="accent2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'QU2'!$B$19:$B$26</c:f>
              <c:strCache>
                <c:ptCount val="8"/>
                <c:pt idx="0">
                  <c:v>Livello dimensionale</c:v>
                </c:pt>
                <c:pt idx="1">
                  <c:v>Patrimonializzazione</c:v>
                </c:pt>
                <c:pt idx="2">
                  <c:v>Internazionalizzazione</c:v>
                </c:pt>
                <c:pt idx="3">
                  <c:v>Ricerca e Innovazione </c:v>
                </c:pt>
                <c:pt idx="4">
                  <c:v>Accesso al credito</c:v>
                </c:pt>
                <c:pt idx="5">
                  <c:v>Passaggio generazionale</c:v>
                </c:pt>
                <c:pt idx="6">
                  <c:v>Start-up</c:v>
                </c:pt>
                <c:pt idx="7">
                  <c:v>ESG</c:v>
                </c:pt>
              </c:strCache>
            </c:strRef>
          </c:cat>
          <c:val>
            <c:numRef>
              <c:f>'QU2'!$H$31:$H$38</c:f>
              <c:numCache>
                <c:formatCode>General</c:formatCode>
                <c:ptCount val="8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E4-42A8-B1B3-34A299323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313451"/>
        <c:axId val="2102263124"/>
      </c:radarChart>
      <c:catAx>
        <c:axId val="9803134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02263124"/>
        <c:crosses val="autoZero"/>
        <c:auto val="1"/>
        <c:lblAlgn val="ctr"/>
        <c:lblOffset val="100"/>
        <c:noMultiLvlLbl val="1"/>
      </c:catAx>
      <c:valAx>
        <c:axId val="210226312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1270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03134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1270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radarChart>
        <c:radarStyle val="marker"/>
        <c:varyColors val="1"/>
        <c:ser>
          <c:idx val="0"/>
          <c:order val="0"/>
          <c:tx>
            <c:strRef>
              <c:f>'QU3'!$H$18</c:f>
              <c:strCache>
                <c:ptCount val="1"/>
                <c:pt idx="0">
                  <c:v>Valore</c:v>
                </c:pt>
              </c:strCache>
            </c:strRef>
          </c:tx>
          <c:spPr>
            <a:ln w="19050" cap="rnd" cmpd="sng" algn="ctr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circle"/>
            <c:size val="12"/>
            <c:spPr>
              <a:solidFill>
                <a:srgbClr val="002060"/>
              </a:solidFill>
              <a:ln w="6350" cap="flat" cmpd="sng" algn="ctr">
                <a:solidFill>
                  <a:schemeClr val="tx2">
                    <a:lumMod val="50000"/>
                  </a:schemeClr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A7-4E6E-90D0-A6CA7742C253}"/>
              </c:ext>
            </c:extLst>
          </c:dPt>
          <c:dPt>
            <c:idx val="1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A7-4E6E-90D0-A6CA7742C253}"/>
              </c:ext>
            </c:extLst>
          </c:dPt>
          <c:dPt>
            <c:idx val="2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A7-4E6E-90D0-A6CA7742C253}"/>
              </c:ext>
            </c:extLst>
          </c:dPt>
          <c:dPt>
            <c:idx val="3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A7-4E6E-90D0-A6CA7742C253}"/>
              </c:ext>
            </c:extLst>
          </c:dPt>
          <c:dPt>
            <c:idx val="4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EA7-4E6E-90D0-A6CA7742C253}"/>
              </c:ext>
            </c:extLst>
          </c:dPt>
          <c:dPt>
            <c:idx val="5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EA7-4E6E-90D0-A6CA7742C253}"/>
              </c:ext>
            </c:extLst>
          </c:dPt>
          <c:dPt>
            <c:idx val="6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EA7-4E6E-90D0-A6CA7742C253}"/>
              </c:ext>
            </c:extLst>
          </c:dPt>
          <c:dPt>
            <c:idx val="7"/>
            <c:bubble3D val="0"/>
            <c:spPr>
              <a:ln w="38100" cap="rnd" cmpd="sng" algn="ctr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EA7-4E6E-90D0-A6CA7742C253}"/>
              </c:ext>
            </c:extLst>
          </c:dPt>
          <c:cat>
            <c:strRef>
              <c:f>'QU3'!$B$19:$B$26</c:f>
              <c:strCache>
                <c:ptCount val="8"/>
                <c:pt idx="0">
                  <c:v>Livello dimensionale</c:v>
                </c:pt>
                <c:pt idx="1">
                  <c:v>Patrimonializzazione</c:v>
                </c:pt>
                <c:pt idx="2">
                  <c:v>Internazionalizzazione</c:v>
                </c:pt>
                <c:pt idx="3">
                  <c:v>Ricerca e Innovazione </c:v>
                </c:pt>
                <c:pt idx="4">
                  <c:v>Accesso al credito</c:v>
                </c:pt>
                <c:pt idx="5">
                  <c:v>Passaggio generazionale</c:v>
                </c:pt>
                <c:pt idx="6">
                  <c:v>Start-up</c:v>
                </c:pt>
                <c:pt idx="7">
                  <c:v>ESG</c:v>
                </c:pt>
              </c:strCache>
            </c:strRef>
          </c:cat>
          <c:val>
            <c:numRef>
              <c:f>'QU3'!$H$19:$H$26</c:f>
              <c:numCache>
                <c:formatCode>General</c:formatCode>
                <c:ptCount val="8"/>
                <c:pt idx="0">
                  <c:v>50</c:v>
                </c:pt>
                <c:pt idx="1">
                  <c:v>75</c:v>
                </c:pt>
                <c:pt idx="2">
                  <c:v>50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A7-4E6E-90D0-A6CA7742C253}"/>
            </c:ext>
          </c:extLst>
        </c:ser>
        <c:ser>
          <c:idx val="1"/>
          <c:order val="1"/>
          <c:tx>
            <c:strRef>
              <c:f>'QU1'!#REF!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12700" cap="flat" cmpd="sng" algn="ctr">
                <a:solidFill>
                  <a:schemeClr val="accent2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'QU3'!$B$19:$B$26</c:f>
              <c:strCache>
                <c:ptCount val="8"/>
                <c:pt idx="0">
                  <c:v>Livello dimensionale</c:v>
                </c:pt>
                <c:pt idx="1">
                  <c:v>Patrimonializzazione</c:v>
                </c:pt>
                <c:pt idx="2">
                  <c:v>Internazionalizzazione</c:v>
                </c:pt>
                <c:pt idx="3">
                  <c:v>Ricerca e Innovazione </c:v>
                </c:pt>
                <c:pt idx="4">
                  <c:v>Accesso al credito</c:v>
                </c:pt>
                <c:pt idx="5">
                  <c:v>Passaggio generazionale</c:v>
                </c:pt>
                <c:pt idx="6">
                  <c:v>Start-up</c:v>
                </c:pt>
                <c:pt idx="7">
                  <c:v>ESG</c:v>
                </c:pt>
              </c:strCache>
            </c:strRef>
          </c:cat>
          <c:val>
            <c:numRef>
              <c:f>'QU3'!$H$31:$H$38</c:f>
              <c:numCache>
                <c:formatCode>General</c:formatCode>
                <c:ptCount val="8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EA7-4E6E-90D0-A6CA7742C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313451"/>
        <c:axId val="2102263124"/>
      </c:radarChart>
      <c:catAx>
        <c:axId val="9803134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02263124"/>
        <c:crosses val="autoZero"/>
        <c:auto val="1"/>
        <c:lblAlgn val="ctr"/>
        <c:lblOffset val="100"/>
        <c:noMultiLvlLbl val="1"/>
      </c:catAx>
      <c:valAx>
        <c:axId val="210226312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1270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03134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1270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747182</xdr:colOff>
      <xdr:row>2</xdr:row>
      <xdr:rowOff>127280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6AF2329-8371-4C47-B02E-091B0EBBF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0" y="127000"/>
          <a:ext cx="1964265" cy="762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1095646</xdr:colOff>
      <xdr:row>40</xdr:row>
      <xdr:rowOff>1361</xdr:rowOff>
    </xdr:from>
    <xdr:ext cx="6034495" cy="3618140"/>
    <xdr:graphicFrame macro="">
      <xdr:nvGraphicFramePr>
        <xdr:cNvPr id="2" name="Chart 6" title="Chart">
          <a:extLst>
            <a:ext uri="{FF2B5EF4-FFF2-40B4-BE49-F238E27FC236}">
              <a16:creationId xmlns:a16="http://schemas.microsoft.com/office/drawing/2014/main" id="{A06945B1-2C7C-45D1-B4C9-FCB39F700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1095646</xdr:colOff>
      <xdr:row>40</xdr:row>
      <xdr:rowOff>1361</xdr:rowOff>
    </xdr:from>
    <xdr:ext cx="6034495" cy="3618140"/>
    <xdr:graphicFrame macro="">
      <xdr:nvGraphicFramePr>
        <xdr:cNvPr id="2" name="Chart 6" title="Chart">
          <a:extLst>
            <a:ext uri="{FF2B5EF4-FFF2-40B4-BE49-F238E27FC236}">
              <a16:creationId xmlns:a16="http://schemas.microsoft.com/office/drawing/2014/main" id="{5E96C48D-F712-4EC2-8647-E4221B63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1095646</xdr:colOff>
      <xdr:row>40</xdr:row>
      <xdr:rowOff>1361</xdr:rowOff>
    </xdr:from>
    <xdr:ext cx="6034495" cy="3618140"/>
    <xdr:graphicFrame macro="">
      <xdr:nvGraphicFramePr>
        <xdr:cNvPr id="2" name="Chart 6" title="Chart">
          <a:extLst>
            <a:ext uri="{FF2B5EF4-FFF2-40B4-BE49-F238E27FC236}">
              <a16:creationId xmlns:a16="http://schemas.microsoft.com/office/drawing/2014/main" id="{E7636CD2-B421-488B-8685-C85707091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mbreggiatura massi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6966-88AC-4F0B-89B5-24A4B99663A7}">
  <sheetPr>
    <tabColor rgb="FF0070C0"/>
  </sheetPr>
  <dimension ref="A1:Z999"/>
  <sheetViews>
    <sheetView zoomScaleNormal="100" workbookViewId="0">
      <selection activeCell="E8" sqref="E8"/>
    </sheetView>
  </sheetViews>
  <sheetFormatPr defaultColWidth="12.5703125" defaultRowHeight="12.75"/>
  <cols>
    <col min="1" max="1" width="2.140625" style="84" customWidth="1"/>
    <col min="2" max="3" width="7.5703125" style="19" customWidth="1"/>
    <col min="4" max="4" width="28.42578125" style="19" customWidth="1"/>
    <col min="5" max="5" width="110" style="19" customWidth="1"/>
    <col min="6" max="6" width="12.5703125" style="19"/>
    <col min="7" max="7" width="12.5703125" style="84"/>
    <col min="8" max="8" width="18.28515625" style="84" customWidth="1"/>
    <col min="9" max="16384" width="12.5703125" style="84"/>
  </cols>
  <sheetData>
    <row r="1" spans="1:26" ht="9.75" customHeight="1">
      <c r="A1" s="23"/>
      <c r="B1" s="7"/>
      <c r="C1" s="8"/>
      <c r="D1" s="8"/>
      <c r="E1" s="9"/>
      <c r="F1" s="9"/>
      <c r="G1" s="82"/>
      <c r="H1" s="82"/>
      <c r="I1" s="82"/>
      <c r="J1" s="82"/>
      <c r="K1" s="82"/>
      <c r="L1" s="82"/>
      <c r="M1" s="82"/>
      <c r="N1" s="82"/>
      <c r="O1" s="83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50.25" customHeight="1">
      <c r="A2" s="18"/>
      <c r="B2" s="20"/>
      <c r="C2" s="104" t="s">
        <v>60</v>
      </c>
      <c r="D2" s="104"/>
      <c r="E2" s="104"/>
      <c r="F2" s="104"/>
      <c r="G2" s="18"/>
      <c r="H2" s="18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76.5" customHeight="1">
      <c r="A3" s="18"/>
      <c r="B3" s="20"/>
      <c r="C3" s="135" t="s">
        <v>61</v>
      </c>
      <c r="D3" s="135"/>
      <c r="E3" s="135"/>
      <c r="F3" s="81"/>
      <c r="G3" s="18"/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0.75" customHeight="1">
      <c r="A4" s="18"/>
      <c r="B4" s="20"/>
      <c r="C4" s="136" t="s">
        <v>62</v>
      </c>
      <c r="D4" s="136"/>
      <c r="E4" s="136"/>
      <c r="F4" s="136"/>
      <c r="G4" s="18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0.100000000000001" customHeight="1">
      <c r="A5" s="18"/>
      <c r="B5" s="20"/>
      <c r="C5" s="137" t="s">
        <v>63</v>
      </c>
      <c r="D5" s="137"/>
      <c r="E5" s="137"/>
      <c r="F5" s="137"/>
      <c r="G5" s="18"/>
      <c r="H5" s="18"/>
      <c r="I5" s="91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9.5" customHeight="1">
      <c r="A6" s="18"/>
      <c r="B6" s="10"/>
      <c r="C6" s="12" t="s">
        <v>16</v>
      </c>
      <c r="D6" s="13" t="s">
        <v>17</v>
      </c>
      <c r="E6" s="14" t="s">
        <v>18</v>
      </c>
      <c r="F6" s="20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65.099999999999994" customHeight="1">
      <c r="A7" s="18"/>
      <c r="B7" s="20"/>
      <c r="C7" s="15">
        <v>1</v>
      </c>
      <c r="D7" s="16" t="s">
        <v>19</v>
      </c>
      <c r="E7" s="17" t="s">
        <v>20</v>
      </c>
      <c r="F7" s="24"/>
      <c r="G7" s="85"/>
      <c r="H7" s="85"/>
      <c r="I7" s="86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65.099999999999994" customHeight="1">
      <c r="A8" s="18"/>
      <c r="B8" s="20"/>
      <c r="C8" s="15">
        <f>C7+1</f>
        <v>2</v>
      </c>
      <c r="D8" s="16" t="s">
        <v>21</v>
      </c>
      <c r="E8" s="17" t="s">
        <v>22</v>
      </c>
      <c r="F8" s="24"/>
      <c r="G8" s="85"/>
      <c r="H8" s="85"/>
      <c r="I8" s="86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65.099999999999994" customHeight="1">
      <c r="A9" s="18"/>
      <c r="B9" s="20"/>
      <c r="C9" s="15">
        <f t="shared" ref="C9:C14" si="0">C8+1</f>
        <v>3</v>
      </c>
      <c r="D9" s="16" t="s">
        <v>23</v>
      </c>
      <c r="E9" s="17" t="s">
        <v>24</v>
      </c>
      <c r="F9" s="24"/>
      <c r="G9" s="85"/>
      <c r="H9" s="85"/>
      <c r="I9" s="8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65.099999999999994" customHeight="1">
      <c r="A10" s="18"/>
      <c r="B10" s="20"/>
      <c r="C10" s="15">
        <f t="shared" si="0"/>
        <v>4</v>
      </c>
      <c r="D10" s="16" t="s">
        <v>50</v>
      </c>
      <c r="E10" s="17" t="s">
        <v>51</v>
      </c>
      <c r="F10" s="24"/>
      <c r="G10" s="85"/>
      <c r="H10" s="85"/>
      <c r="I10" s="86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65.099999999999994" customHeight="1">
      <c r="A11" s="18"/>
      <c r="B11" s="20"/>
      <c r="C11" s="15">
        <f t="shared" si="0"/>
        <v>5</v>
      </c>
      <c r="D11" s="16" t="s">
        <v>46</v>
      </c>
      <c r="E11" s="17" t="s">
        <v>47</v>
      </c>
      <c r="F11" s="24"/>
      <c r="G11" s="85"/>
      <c r="H11" s="85"/>
      <c r="I11" s="86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65.099999999999994" customHeight="1">
      <c r="A12" s="18"/>
      <c r="B12" s="20"/>
      <c r="C12" s="15">
        <f t="shared" si="0"/>
        <v>6</v>
      </c>
      <c r="D12" s="16" t="s">
        <v>25</v>
      </c>
      <c r="E12" s="17" t="s">
        <v>26</v>
      </c>
      <c r="F12" s="24"/>
      <c r="G12" s="85"/>
      <c r="H12" s="85"/>
      <c r="I12" s="86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65.099999999999994" customHeight="1">
      <c r="A13" s="18"/>
      <c r="B13" s="20"/>
      <c r="C13" s="15">
        <f t="shared" si="0"/>
        <v>7</v>
      </c>
      <c r="D13" s="16" t="s">
        <v>58</v>
      </c>
      <c r="E13" s="17" t="s">
        <v>27</v>
      </c>
      <c r="F13" s="24"/>
      <c r="G13" s="85"/>
      <c r="H13" s="85"/>
      <c r="I13" s="86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65.099999999999994" customHeight="1">
      <c r="A14" s="18"/>
      <c r="B14" s="20"/>
      <c r="C14" s="15">
        <f t="shared" si="0"/>
        <v>8</v>
      </c>
      <c r="D14" s="16" t="s">
        <v>28</v>
      </c>
      <c r="E14" s="17" t="s">
        <v>42</v>
      </c>
      <c r="F14" s="20"/>
      <c r="G14" s="18"/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>
      <c r="A15" s="18"/>
      <c r="B15" s="20"/>
      <c r="C15" s="21"/>
      <c r="D15" s="21"/>
      <c r="E15" s="22"/>
      <c r="F15" s="20"/>
      <c r="G15" s="18"/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7.25" customHeight="1">
      <c r="A16" s="18"/>
      <c r="B16" s="20"/>
      <c r="C16" s="101"/>
      <c r="D16" s="101"/>
      <c r="E16" s="101"/>
      <c r="F16" s="20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9.5" customHeight="1">
      <c r="A17" s="18"/>
      <c r="B17" s="20"/>
      <c r="C17" s="77"/>
      <c r="D17" s="78"/>
      <c r="E17" s="20"/>
      <c r="F17" s="20"/>
      <c r="G17" s="18"/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9.5" customHeight="1">
      <c r="A18" s="18"/>
      <c r="B18" s="20"/>
      <c r="C18" s="79"/>
      <c r="D18" s="80"/>
      <c r="E18" s="20"/>
      <c r="F18" s="20"/>
      <c r="G18" s="18"/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9.5" customHeight="1">
      <c r="A19" s="18"/>
      <c r="B19" s="20"/>
      <c r="C19" s="79"/>
      <c r="D19" s="80"/>
      <c r="E19" s="20"/>
      <c r="F19" s="20"/>
      <c r="G19" s="18"/>
      <c r="H19" s="1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9.5" customHeight="1">
      <c r="A20" s="18"/>
      <c r="B20" s="20"/>
      <c r="C20" s="79"/>
      <c r="D20" s="80"/>
      <c r="E20" s="20"/>
      <c r="F20" s="20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9.5" customHeight="1">
      <c r="A21" s="18"/>
      <c r="B21" s="20"/>
      <c r="C21" s="79"/>
      <c r="D21" s="80"/>
      <c r="E21" s="20"/>
      <c r="F21" s="20"/>
      <c r="G21" s="18"/>
      <c r="H21" s="1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>
      <c r="A22" s="18"/>
      <c r="B22" s="20"/>
      <c r="C22" s="20"/>
      <c r="D22" s="20"/>
      <c r="E22" s="20"/>
      <c r="F22" s="20"/>
      <c r="G22" s="18"/>
      <c r="H22" s="1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53.25" customHeight="1">
      <c r="A23" s="18"/>
      <c r="B23" s="20"/>
      <c r="C23" s="102"/>
      <c r="D23" s="103"/>
      <c r="E23" s="20"/>
      <c r="F23" s="20"/>
      <c r="G23" s="18"/>
      <c r="H23" s="1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>
      <c r="A24" s="18"/>
      <c r="B24" s="11"/>
      <c r="C24" s="11"/>
      <c r="D24" s="11"/>
      <c r="E24" s="11"/>
      <c r="F24" s="11"/>
      <c r="G24" s="18"/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>
      <c r="A25" s="18"/>
      <c r="B25" s="18"/>
      <c r="C25" s="18"/>
      <c r="D25" s="18"/>
      <c r="E25" s="18"/>
      <c r="F25" s="18"/>
      <c r="G25" s="18"/>
      <c r="H25" s="1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>
      <c r="A26" s="18"/>
      <c r="B26" s="18"/>
      <c r="C26" s="18"/>
      <c r="D26" s="18"/>
      <c r="E26" s="18"/>
      <c r="F26" s="18"/>
      <c r="G26" s="18"/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>
      <c r="A27" s="18"/>
      <c r="B27" s="18"/>
      <c r="C27" s="18"/>
      <c r="D27" s="18"/>
      <c r="E27" s="18"/>
      <c r="F27" s="18"/>
      <c r="G27" s="18"/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>
      <c r="A28" s="18"/>
      <c r="B28" s="18"/>
      <c r="C28" s="18"/>
      <c r="D28" s="18"/>
      <c r="E28" s="18"/>
      <c r="F28" s="18"/>
      <c r="G28" s="18"/>
      <c r="H28" s="1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</sheetData>
  <mergeCells count="6">
    <mergeCell ref="C16:E16"/>
    <mergeCell ref="C23:D23"/>
    <mergeCell ref="C2:F2"/>
    <mergeCell ref="C5:F5"/>
    <mergeCell ref="C3:E3"/>
    <mergeCell ref="C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DC46-E59C-4366-80C8-D172ADA42A8F}">
  <dimension ref="A1:Z886"/>
  <sheetViews>
    <sheetView zoomScale="90" zoomScaleNormal="90" workbookViewId="0">
      <selection activeCell="H65" sqref="H65"/>
    </sheetView>
  </sheetViews>
  <sheetFormatPr defaultColWidth="12.5703125" defaultRowHeight="12.75"/>
  <cols>
    <col min="1" max="1" width="3.5703125" style="2" customWidth="1"/>
    <col min="2" max="2" width="34.28515625" style="2" customWidth="1"/>
    <col min="3" max="3" width="35.5703125" style="2" customWidth="1"/>
    <col min="4" max="4" width="22.42578125" style="2" customWidth="1"/>
    <col min="5" max="5" width="26.85546875" style="2" customWidth="1"/>
    <col min="6" max="6" width="22.42578125" style="2" customWidth="1"/>
    <col min="7" max="7" width="25.5703125" style="2" customWidth="1"/>
    <col min="8" max="8" width="16.42578125" style="2" customWidth="1"/>
    <col min="9" max="9" width="63.85546875" style="2" customWidth="1"/>
    <col min="10" max="19" width="12.5703125" style="61"/>
    <col min="20" max="16384" width="12.5703125" style="2"/>
  </cols>
  <sheetData>
    <row r="1" spans="1:26" ht="51" customHeight="1">
      <c r="A1" s="30"/>
      <c r="B1" s="30"/>
      <c r="C1" s="30"/>
      <c r="D1" s="30"/>
      <c r="E1" s="30"/>
      <c r="F1" s="30"/>
      <c r="G1" s="30"/>
      <c r="H1" s="31"/>
      <c r="I1" s="30"/>
      <c r="J1" s="51"/>
      <c r="K1" s="52"/>
      <c r="L1" s="52"/>
      <c r="M1" s="52"/>
      <c r="N1" s="52"/>
      <c r="O1" s="52"/>
      <c r="P1" s="52"/>
      <c r="Q1" s="52"/>
      <c r="R1" s="52"/>
      <c r="S1" s="52"/>
      <c r="T1" s="1"/>
      <c r="U1" s="1"/>
      <c r="V1" s="1"/>
      <c r="W1" s="1"/>
      <c r="X1" s="1"/>
      <c r="Y1" s="1"/>
      <c r="Z1" s="1"/>
    </row>
    <row r="2" spans="1:26" ht="50.25" customHeight="1">
      <c r="A2" s="32"/>
      <c r="B2" s="109" t="s">
        <v>31</v>
      </c>
      <c r="C2" s="110"/>
      <c r="D2" s="110"/>
      <c r="E2" s="110"/>
      <c r="F2" s="32"/>
      <c r="G2" s="32"/>
      <c r="H2" s="32"/>
      <c r="I2" s="32"/>
      <c r="J2" s="51"/>
      <c r="K2" s="52"/>
      <c r="L2" s="52"/>
      <c r="M2" s="52"/>
      <c r="N2" s="52"/>
      <c r="O2" s="52"/>
      <c r="P2" s="52"/>
      <c r="Q2" s="52"/>
      <c r="R2" s="52"/>
      <c r="S2" s="52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111" t="s">
        <v>41</v>
      </c>
      <c r="C3" s="112"/>
      <c r="D3" s="112"/>
      <c r="E3" s="112"/>
      <c r="F3" s="112"/>
      <c r="G3" s="29"/>
      <c r="H3" s="29"/>
      <c r="I3" s="29"/>
      <c r="J3" s="53"/>
      <c r="K3" s="53"/>
      <c r="L3" s="52"/>
      <c r="M3" s="52"/>
      <c r="N3" s="52"/>
      <c r="O3" s="52"/>
      <c r="P3" s="52"/>
      <c r="Q3" s="52"/>
      <c r="R3" s="52"/>
      <c r="S3" s="52"/>
      <c r="T3" s="1"/>
      <c r="U3" s="1"/>
      <c r="V3" s="1"/>
      <c r="W3" s="1"/>
      <c r="X3" s="1"/>
      <c r="Y3" s="1"/>
      <c r="Z3" s="1"/>
    </row>
    <row r="4" spans="1:26" ht="19.5" customHeight="1">
      <c r="A4" s="1"/>
      <c r="B4" s="111" t="s">
        <v>32</v>
      </c>
      <c r="C4" s="112"/>
      <c r="D4" s="112"/>
      <c r="E4" s="112"/>
      <c r="F4" s="112"/>
      <c r="G4" s="29"/>
      <c r="H4" s="29"/>
      <c r="I4" s="29"/>
      <c r="J4" s="53"/>
      <c r="K4" s="53"/>
      <c r="L4" s="52"/>
      <c r="M4" s="52"/>
      <c r="N4" s="52"/>
      <c r="O4" s="52"/>
      <c r="P4" s="52"/>
      <c r="Q4" s="52"/>
      <c r="R4" s="52"/>
      <c r="S4" s="52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29"/>
      <c r="C5" s="29"/>
      <c r="D5" s="29"/>
      <c r="E5" s="29"/>
      <c r="F5" s="33"/>
      <c r="G5" s="29"/>
      <c r="H5" s="33"/>
      <c r="I5" s="33"/>
      <c r="J5" s="54"/>
      <c r="K5" s="53"/>
      <c r="L5" s="52"/>
      <c r="M5" s="52"/>
      <c r="N5" s="52"/>
      <c r="O5" s="52"/>
      <c r="P5" s="52"/>
      <c r="Q5" s="52"/>
      <c r="R5" s="52"/>
      <c r="S5" s="52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3"/>
      <c r="C6" s="72">
        <v>1</v>
      </c>
      <c r="D6" s="3"/>
      <c r="E6" s="3"/>
      <c r="F6" s="34"/>
      <c r="G6" s="3"/>
      <c r="H6" s="34"/>
      <c r="I6" s="34"/>
      <c r="J6" s="118"/>
      <c r="K6" s="53"/>
      <c r="L6" s="52"/>
      <c r="M6" s="52"/>
      <c r="N6" s="52"/>
      <c r="O6" s="52"/>
      <c r="P6" s="52"/>
      <c r="Q6" s="52"/>
      <c r="R6" s="52"/>
      <c r="S6" s="52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35" t="s">
        <v>59</v>
      </c>
      <c r="C7" s="63"/>
      <c r="D7" s="35" t="s">
        <v>29</v>
      </c>
      <c r="E7" s="87"/>
      <c r="F7" s="35" t="s">
        <v>30</v>
      </c>
      <c r="G7" s="120"/>
      <c r="H7" s="108"/>
      <c r="I7" s="25"/>
      <c r="J7" s="119"/>
      <c r="K7" s="53"/>
      <c r="L7" s="52"/>
      <c r="M7" s="52"/>
      <c r="N7" s="52"/>
      <c r="O7" s="52"/>
      <c r="P7" s="52"/>
      <c r="Q7" s="52"/>
      <c r="R7" s="52"/>
      <c r="S7" s="52"/>
      <c r="T7" s="1"/>
      <c r="U7" s="1"/>
      <c r="V7" s="1"/>
      <c r="W7" s="1"/>
      <c r="X7" s="1"/>
      <c r="Y7" s="1"/>
      <c r="Z7" s="1"/>
    </row>
    <row r="8" spans="1:26" ht="19.5" customHeight="1">
      <c r="A8" s="1"/>
      <c r="B8" s="3"/>
      <c r="C8" s="25"/>
      <c r="D8" s="25"/>
      <c r="E8" s="25"/>
      <c r="F8" s="25"/>
      <c r="G8" s="25"/>
      <c r="H8" s="3"/>
      <c r="I8" s="3"/>
      <c r="J8" s="52"/>
      <c r="K8" s="53"/>
      <c r="L8" s="52"/>
      <c r="M8" s="52"/>
      <c r="N8" s="52"/>
      <c r="O8" s="52"/>
      <c r="P8" s="52"/>
      <c r="Q8" s="52"/>
      <c r="R8" s="52"/>
      <c r="S8" s="52"/>
      <c r="T8" s="1"/>
      <c r="U8" s="1"/>
      <c r="V8" s="1"/>
      <c r="W8" s="1"/>
      <c r="X8" s="1"/>
      <c r="Y8" s="1"/>
      <c r="Z8" s="1"/>
    </row>
    <row r="9" spans="1:26" ht="9.75" customHeight="1">
      <c r="A9" s="1"/>
      <c r="B9" s="29"/>
      <c r="C9" s="36"/>
      <c r="D9" s="37"/>
      <c r="E9" s="4"/>
      <c r="F9" s="4"/>
      <c r="G9" s="4"/>
      <c r="H9" s="4"/>
      <c r="I9" s="4"/>
      <c r="J9" s="53"/>
      <c r="K9" s="53"/>
      <c r="L9" s="52"/>
      <c r="M9" s="52"/>
      <c r="N9" s="52"/>
      <c r="O9" s="52"/>
      <c r="P9" s="52"/>
      <c r="Q9" s="52"/>
      <c r="R9" s="52"/>
      <c r="S9" s="52"/>
      <c r="T9" s="1"/>
      <c r="U9" s="1"/>
      <c r="V9" s="1"/>
      <c r="W9" s="1"/>
      <c r="X9" s="1"/>
      <c r="Y9" s="1"/>
      <c r="Z9" s="1"/>
    </row>
    <row r="10" spans="1:26" ht="19.5" customHeight="1">
      <c r="A10" s="1"/>
      <c r="B10" s="38"/>
      <c r="C10" s="38"/>
      <c r="D10" s="25"/>
      <c r="E10" s="25"/>
      <c r="F10" s="25"/>
      <c r="G10" s="25"/>
      <c r="H10" s="25"/>
      <c r="I10" s="25"/>
      <c r="J10" s="53"/>
      <c r="K10" s="53"/>
      <c r="L10" s="52"/>
      <c r="M10" s="52"/>
      <c r="N10" s="52"/>
      <c r="O10" s="52"/>
      <c r="P10" s="52"/>
      <c r="Q10" s="52"/>
      <c r="R10" s="52"/>
      <c r="S10" s="52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38" t="s">
        <v>33</v>
      </c>
      <c r="C11" s="64">
        <f>IF(D11&gt;0,SUM(H19:H26)/D11,0)</f>
        <v>68.75</v>
      </c>
      <c r="D11" s="26">
        <f>COUNTIF(H19:H26,"&gt;0")</f>
        <v>8</v>
      </c>
      <c r="E11" s="38"/>
      <c r="F11" s="66"/>
      <c r="G11" s="116"/>
      <c r="H11" s="116"/>
      <c r="I11" s="62">
        <f>COUNTIF(H31:H38,"&gt;0")</f>
        <v>8</v>
      </c>
      <c r="J11" s="53"/>
      <c r="K11" s="53"/>
      <c r="L11" s="52"/>
      <c r="M11" s="52"/>
      <c r="N11" s="52"/>
      <c r="O11" s="52"/>
      <c r="P11" s="52"/>
      <c r="Q11" s="52"/>
      <c r="R11" s="52"/>
      <c r="S11" s="52"/>
      <c r="T11" s="1"/>
      <c r="U11" s="1"/>
      <c r="V11" s="1"/>
      <c r="W11" s="1"/>
      <c r="X11" s="1"/>
      <c r="Y11" s="1"/>
      <c r="Z11" s="1"/>
    </row>
    <row r="12" spans="1:26" ht="9.75" customHeight="1">
      <c r="A12" s="1"/>
      <c r="B12" s="3"/>
      <c r="C12" s="38"/>
      <c r="D12" s="39"/>
      <c r="E12" s="25"/>
      <c r="F12" s="67"/>
      <c r="G12" s="66"/>
      <c r="H12" s="68"/>
      <c r="I12" s="25"/>
      <c r="J12" s="53"/>
      <c r="K12" s="53"/>
      <c r="L12" s="52"/>
      <c r="M12" s="52"/>
      <c r="N12" s="52"/>
      <c r="O12" s="52"/>
      <c r="P12" s="52"/>
      <c r="Q12" s="52"/>
      <c r="R12" s="52"/>
      <c r="S12" s="52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38" t="s">
        <v>34</v>
      </c>
      <c r="C13" s="65" t="str">
        <f>VLOOKUP(C11,Intervallo,2,TRUE)</f>
        <v>Più che adeguato</v>
      </c>
      <c r="D13" s="27"/>
      <c r="E13" s="38"/>
      <c r="F13" s="66"/>
      <c r="G13" s="117"/>
      <c r="H13" s="117"/>
      <c r="I13" s="25"/>
      <c r="J13" s="53"/>
      <c r="K13" s="53"/>
      <c r="L13" s="52"/>
      <c r="M13" s="52"/>
      <c r="N13" s="52"/>
      <c r="O13" s="52"/>
      <c r="P13" s="52"/>
      <c r="Q13" s="52"/>
      <c r="R13" s="52"/>
      <c r="S13" s="52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3"/>
      <c r="C14" s="3"/>
      <c r="D14" s="25"/>
      <c r="E14" s="25"/>
      <c r="F14" s="25"/>
      <c r="G14" s="40"/>
      <c r="H14" s="25"/>
      <c r="I14" s="25"/>
      <c r="J14" s="54"/>
      <c r="K14" s="53"/>
      <c r="L14" s="52"/>
      <c r="M14" s="52"/>
      <c r="N14" s="52"/>
      <c r="O14" s="52"/>
      <c r="P14" s="52"/>
      <c r="Q14" s="52"/>
      <c r="R14" s="52"/>
      <c r="S14" s="52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29"/>
      <c r="C15" s="29"/>
      <c r="D15" s="29"/>
      <c r="E15" s="29"/>
      <c r="F15" s="41"/>
      <c r="G15" s="41"/>
      <c r="H15" s="4"/>
      <c r="I15" s="4"/>
      <c r="J15" s="54"/>
      <c r="K15" s="53"/>
      <c r="L15" s="52"/>
      <c r="M15" s="52"/>
      <c r="N15" s="52"/>
      <c r="O15" s="52"/>
      <c r="P15" s="52"/>
      <c r="Q15" s="52"/>
      <c r="R15" s="52"/>
      <c r="S15" s="52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42" t="s">
        <v>43</v>
      </c>
      <c r="D16" s="43"/>
      <c r="E16" s="43"/>
      <c r="F16" s="43"/>
      <c r="G16" s="43"/>
      <c r="H16" s="43"/>
      <c r="I16" s="1"/>
      <c r="J16" s="54"/>
      <c r="K16" s="53"/>
      <c r="L16" s="52"/>
      <c r="M16" s="52"/>
      <c r="N16" s="52"/>
      <c r="O16" s="52"/>
      <c r="P16" s="52"/>
      <c r="Q16" s="52"/>
      <c r="R16" s="52"/>
      <c r="S16" s="52"/>
      <c r="T16" s="1"/>
      <c r="U16" s="1"/>
      <c r="V16" s="1"/>
      <c r="W16" s="1"/>
      <c r="X16" s="1"/>
      <c r="Y16" s="1"/>
      <c r="Z16" s="1"/>
    </row>
    <row r="17" spans="1:26" ht="12" customHeight="1">
      <c r="A17" s="1"/>
      <c r="B17" s="5"/>
      <c r="C17" s="5"/>
      <c r="D17" s="44"/>
      <c r="E17" s="44"/>
      <c r="F17" s="44"/>
      <c r="G17" s="44"/>
      <c r="H17" s="44"/>
      <c r="I17" s="6"/>
      <c r="J17" s="54"/>
      <c r="K17" s="53"/>
      <c r="L17" s="52"/>
      <c r="M17" s="52"/>
      <c r="N17" s="52"/>
      <c r="O17" s="52"/>
      <c r="P17" s="52"/>
      <c r="Q17" s="52"/>
      <c r="R17" s="52"/>
      <c r="S17" s="52"/>
      <c r="T17" s="1"/>
      <c r="U17" s="1"/>
      <c r="V17" s="1"/>
      <c r="W17" s="1"/>
      <c r="X17" s="1"/>
      <c r="Y17" s="1"/>
      <c r="Z17" s="1"/>
    </row>
    <row r="18" spans="1:26" ht="20.100000000000001" customHeight="1">
      <c r="A18" s="6"/>
      <c r="B18" s="88" t="s">
        <v>17</v>
      </c>
      <c r="C18" s="107" t="s">
        <v>35</v>
      </c>
      <c r="D18" s="108"/>
      <c r="E18" s="108"/>
      <c r="F18" s="108"/>
      <c r="G18" s="89" t="s">
        <v>4</v>
      </c>
      <c r="H18" s="89" t="s">
        <v>36</v>
      </c>
      <c r="I18" s="89" t="s">
        <v>37</v>
      </c>
      <c r="J18" s="54"/>
      <c r="K18" s="53"/>
      <c r="L18" s="52"/>
      <c r="M18" s="52"/>
      <c r="N18" s="52"/>
      <c r="O18" s="52"/>
      <c r="P18" s="52"/>
      <c r="Q18" s="52"/>
      <c r="R18" s="52"/>
      <c r="S18" s="52"/>
      <c r="T18" s="1"/>
      <c r="U18" s="1"/>
      <c r="V18" s="1"/>
      <c r="W18" s="1"/>
      <c r="X18" s="1"/>
      <c r="Y18" s="1"/>
      <c r="Z18" s="1"/>
    </row>
    <row r="19" spans="1:26" ht="60" customHeight="1">
      <c r="A19" s="6"/>
      <c r="B19" s="45" t="str">
        <f>CONFIGURAZIONE!D7</f>
        <v>Livello dimensionale</v>
      </c>
      <c r="C19" s="105" t="str">
        <f>CONFIGURAZIONE!E7</f>
        <v xml:space="preserve">Si riferisce all'attuale livello dimensionale delle aziende (in termini di fatturato, numero dipendenti ecc.) rispetto alle caratteristiche di sviluppo del settore. </v>
      </c>
      <c r="D19" s="106"/>
      <c r="E19" s="106"/>
      <c r="F19" s="106"/>
      <c r="G19" s="46" t="s">
        <v>9</v>
      </c>
      <c r="H19" s="47">
        <f t="shared" ref="H19:H26" si="0">IFERROR(VLOOKUP(G19,Punti,2,FALSE),0)</f>
        <v>50</v>
      </c>
      <c r="I19" s="48"/>
      <c r="J19" s="54"/>
      <c r="K19" s="53"/>
      <c r="L19" s="52"/>
      <c r="M19" s="52"/>
      <c r="N19" s="52"/>
      <c r="O19" s="52"/>
      <c r="P19" s="52"/>
      <c r="Q19" s="52"/>
      <c r="R19" s="52"/>
      <c r="S19" s="52"/>
      <c r="T19" s="1"/>
      <c r="U19" s="1"/>
      <c r="V19" s="1"/>
      <c r="W19" s="1"/>
      <c r="X19" s="1"/>
      <c r="Y19" s="1"/>
      <c r="Z19" s="1"/>
    </row>
    <row r="20" spans="1:26" ht="60" customHeight="1">
      <c r="A20" s="6"/>
      <c r="B20" s="45" t="str">
        <f>CONFIGURAZIONE!D8</f>
        <v>Patrimonializzazione</v>
      </c>
      <c r="C20" s="105" t="str">
        <f>CONFIGURAZIONE!E8</f>
        <v xml:space="preserve">Si riferisce all'attuale livello di patrimonializzazione delle aziende (in termini di patrimonio netto sull'attivo) rispetto alle caratteristiche di sviluppo del settore. </v>
      </c>
      <c r="D20" s="106"/>
      <c r="E20" s="106"/>
      <c r="F20" s="106"/>
      <c r="G20" s="46" t="s">
        <v>10</v>
      </c>
      <c r="H20" s="47">
        <f t="shared" si="0"/>
        <v>75</v>
      </c>
      <c r="I20" s="48"/>
      <c r="J20" s="54"/>
      <c r="K20" s="53"/>
      <c r="L20" s="52"/>
      <c r="M20" s="52"/>
      <c r="N20" s="52"/>
      <c r="O20" s="52"/>
      <c r="P20" s="52"/>
      <c r="Q20" s="52"/>
      <c r="R20" s="52"/>
      <c r="S20" s="52"/>
      <c r="T20" s="1"/>
      <c r="U20" s="1"/>
      <c r="V20" s="1"/>
      <c r="W20" s="1"/>
      <c r="X20" s="1"/>
      <c r="Y20" s="1"/>
      <c r="Z20" s="1"/>
    </row>
    <row r="21" spans="1:26" ht="60" customHeight="1">
      <c r="A21" s="6"/>
      <c r="B21" s="45" t="str">
        <f>CONFIGURAZIONE!D9</f>
        <v>Internazionalizzazione</v>
      </c>
      <c r="C21" s="105" t="str">
        <f>CONFIGURAZIONE!E9</f>
        <v xml:space="preserve">Si riferisce all'attuale capacità delle aziende di espandere le proprie attività commerciali oltre i confini nazionali per operare su mercati esteri. Questo può avvenire attraverso diverse modalità, tra cui l'esportazione di beni o servizi, l'investimento diretto all'estero, la creazione di filiali o succursali all'estero, la partecipazione a joint venture internazionali o l'acquisizione di aziende straniere. </v>
      </c>
      <c r="D21" s="106"/>
      <c r="E21" s="106"/>
      <c r="F21" s="106"/>
      <c r="G21" s="46" t="s">
        <v>9</v>
      </c>
      <c r="H21" s="47">
        <f t="shared" si="0"/>
        <v>50</v>
      </c>
      <c r="I21" s="48"/>
      <c r="J21" s="55"/>
      <c r="K21" s="53"/>
      <c r="L21" s="52"/>
      <c r="M21" s="52"/>
      <c r="N21" s="52"/>
      <c r="O21" s="52"/>
      <c r="P21" s="52"/>
      <c r="Q21" s="52"/>
      <c r="R21" s="52"/>
      <c r="S21" s="52"/>
      <c r="T21" s="1"/>
      <c r="U21" s="1"/>
      <c r="V21" s="1"/>
      <c r="W21" s="1"/>
      <c r="X21" s="1"/>
      <c r="Y21" s="1"/>
      <c r="Z21" s="1"/>
    </row>
    <row r="22" spans="1:26" ht="60" customHeight="1">
      <c r="A22" s="6"/>
      <c r="B22" s="45" t="str">
        <f>CONFIGURAZIONE!D10</f>
        <v xml:space="preserve">Ricerca e Innovazione </v>
      </c>
      <c r="C22" s="105" t="str">
        <f>CONFIGURAZIONE!E10</f>
        <v xml:space="preserve">Si riferisce all'attuale grado di innovazione delle aziende, inclusi processi, prodotti e modelli di business. Questo può includere l'adozione di nuove tecnologie, lo sviluppo di prodotti o servizi innovativi, e l'implementazione di pratiche manageriali all'avanguardia. Include attività di ricerca e sviluppo (R&amp;S) condotta dalle aziende per innovare e migliorare i loro prodotti, processi o servizi. </v>
      </c>
      <c r="D22" s="106"/>
      <c r="E22" s="106"/>
      <c r="F22" s="106"/>
      <c r="G22" s="46" t="s">
        <v>10</v>
      </c>
      <c r="H22" s="47">
        <f t="shared" si="0"/>
        <v>75</v>
      </c>
      <c r="I22" s="28"/>
      <c r="J22" s="56"/>
      <c r="K22" s="52"/>
      <c r="L22" s="52"/>
      <c r="M22" s="52"/>
      <c r="N22" s="52"/>
      <c r="O22" s="52"/>
      <c r="P22" s="52"/>
      <c r="Q22" s="52"/>
      <c r="R22" s="52"/>
      <c r="S22" s="52"/>
      <c r="T22" s="1"/>
      <c r="U22" s="1"/>
      <c r="V22" s="1"/>
      <c r="W22" s="1"/>
      <c r="X22" s="1"/>
      <c r="Y22" s="1"/>
      <c r="Z22" s="1"/>
    </row>
    <row r="23" spans="1:26" ht="60" customHeight="1">
      <c r="A23" s="6"/>
      <c r="B23" s="45" t="str">
        <f>CONFIGURAZIONE!D11</f>
        <v>Accesso al credito</v>
      </c>
      <c r="C23" s="105" t="str">
        <f>CONFIGURAZIONE!E11</f>
        <v xml:space="preserve">Si riferisce all'attuale disponibilità delle aziende di accedere a finanziamenti e risorse finanziarie esterne per sostenere le proprie attività e progetti di sviluppo. </v>
      </c>
      <c r="D23" s="106"/>
      <c r="E23" s="106"/>
      <c r="F23" s="106"/>
      <c r="G23" s="46" t="s">
        <v>10</v>
      </c>
      <c r="H23" s="47">
        <f t="shared" si="0"/>
        <v>75</v>
      </c>
      <c r="I23" s="28"/>
      <c r="J23" s="57"/>
      <c r="K23" s="52"/>
      <c r="L23" s="52"/>
      <c r="M23" s="52"/>
      <c r="N23" s="52"/>
      <c r="O23" s="52"/>
      <c r="P23" s="52"/>
      <c r="Q23" s="52"/>
      <c r="R23" s="52"/>
      <c r="S23" s="52"/>
      <c r="T23" s="1"/>
      <c r="U23" s="1"/>
      <c r="V23" s="1"/>
      <c r="W23" s="1"/>
      <c r="X23" s="1"/>
      <c r="Y23" s="1"/>
      <c r="Z23" s="1"/>
    </row>
    <row r="24" spans="1:26" ht="60" customHeight="1">
      <c r="A24" s="6"/>
      <c r="B24" s="45" t="str">
        <f>CONFIGURAZIONE!D12</f>
        <v>Passaggio generazionale</v>
      </c>
      <c r="C24" s="105" t="str">
        <f>CONFIGURAZIONE!E12</f>
        <v xml:space="preserve">Si riferisce all'attuale stato delle aziende nell'attuare il passaggio generazionale in termini sia di competenze che di risorse. </v>
      </c>
      <c r="D24" s="106"/>
      <c r="E24" s="106"/>
      <c r="F24" s="106"/>
      <c r="G24" s="46" t="s">
        <v>10</v>
      </c>
      <c r="H24" s="47">
        <f t="shared" si="0"/>
        <v>75</v>
      </c>
      <c r="I24" s="28"/>
      <c r="J24" s="58"/>
      <c r="K24" s="52"/>
      <c r="L24" s="52"/>
      <c r="M24" s="52"/>
      <c r="N24" s="52"/>
      <c r="O24" s="52"/>
      <c r="P24" s="52"/>
      <c r="Q24" s="52"/>
      <c r="R24" s="52"/>
      <c r="S24" s="52"/>
      <c r="T24" s="1"/>
      <c r="U24" s="1"/>
      <c r="V24" s="1"/>
      <c r="W24" s="1"/>
      <c r="X24" s="1"/>
      <c r="Y24" s="1"/>
      <c r="Z24" s="1"/>
    </row>
    <row r="25" spans="1:26" ht="60" customHeight="1">
      <c r="A25" s="6"/>
      <c r="B25" s="45" t="str">
        <f>CONFIGURAZIONE!D13</f>
        <v>Start-up</v>
      </c>
      <c r="C25" s="105" t="str">
        <f>CONFIGURAZIONE!E13</f>
        <v xml:space="preserve">Si riferisce all'attuale stato del sistema economico rispetto alle capacità di attivare (sia in termini di risorse, di competenze, di network e di spazi fisici) nuove imprese innovative. </v>
      </c>
      <c r="D25" s="106"/>
      <c r="E25" s="106"/>
      <c r="F25" s="106"/>
      <c r="G25" s="46" t="s">
        <v>10</v>
      </c>
      <c r="H25" s="47">
        <f t="shared" si="0"/>
        <v>75</v>
      </c>
      <c r="I25" s="28"/>
      <c r="J25" s="56"/>
      <c r="K25" s="52"/>
      <c r="L25" s="52"/>
      <c r="M25" s="52"/>
      <c r="N25" s="52"/>
      <c r="O25" s="52"/>
      <c r="P25" s="52"/>
      <c r="Q25" s="52"/>
      <c r="R25" s="52"/>
      <c r="S25" s="52"/>
      <c r="T25" s="1"/>
      <c r="U25" s="1"/>
      <c r="V25" s="1"/>
      <c r="W25" s="1"/>
      <c r="X25" s="1"/>
      <c r="Y25" s="1"/>
      <c r="Z25" s="1"/>
    </row>
    <row r="26" spans="1:26" ht="60" customHeight="1">
      <c r="A26" s="6"/>
      <c r="B26" s="45" t="str">
        <f>CONFIGURAZIONE!D14</f>
        <v>ESG</v>
      </c>
      <c r="C26" s="105" t="str">
        <f>CONFIGURAZIONE!E14</f>
        <v>Si riferisce all'integrazione di criteri ambientali, sociali e di governance nelle pratiche aziendali e nelle decisioni di investimento. Questo include la gestione responsabile delle risorse naturali, il rispetto dei diritti umani e dei diritti dei lavoratori, e la promozione di pratiche di trasparenza e di buon governo aziendale.</v>
      </c>
      <c r="D26" s="106"/>
      <c r="E26" s="106"/>
      <c r="F26" s="106"/>
      <c r="G26" s="46" t="s">
        <v>10</v>
      </c>
      <c r="H26" s="47">
        <f t="shared" si="0"/>
        <v>75</v>
      </c>
      <c r="I26" s="28"/>
      <c r="J26" s="56"/>
      <c r="K26" s="52"/>
      <c r="L26" s="52"/>
      <c r="M26" s="52"/>
      <c r="N26" s="52"/>
      <c r="O26" s="52"/>
      <c r="P26" s="52"/>
      <c r="Q26" s="52"/>
      <c r="R26" s="52"/>
      <c r="S26" s="52"/>
      <c r="T26" s="1"/>
      <c r="U26" s="1"/>
      <c r="V26" s="1"/>
      <c r="W26" s="1"/>
      <c r="X26" s="1"/>
      <c r="Y26" s="1"/>
      <c r="Z26" s="1"/>
    </row>
    <row r="27" spans="1:26" s="92" customFormat="1" ht="42.75" customHeight="1">
      <c r="A27" s="6"/>
      <c r="B27" s="94"/>
      <c r="C27" s="95"/>
      <c r="D27" s="93"/>
      <c r="E27" s="93"/>
      <c r="F27" s="93"/>
      <c r="G27" s="73"/>
      <c r="H27" s="74"/>
      <c r="I27" s="6"/>
      <c r="J27" s="56"/>
      <c r="K27" s="52"/>
      <c r="L27" s="52"/>
      <c r="M27" s="52"/>
      <c r="N27" s="52"/>
      <c r="O27" s="52"/>
      <c r="P27" s="52"/>
      <c r="Q27" s="52"/>
      <c r="R27" s="52"/>
      <c r="S27" s="52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13" t="s">
        <v>49</v>
      </c>
      <c r="C28" s="114"/>
      <c r="D28" s="43"/>
      <c r="E28" s="43"/>
      <c r="F28" s="43"/>
      <c r="G28" s="43"/>
      <c r="H28" s="43"/>
      <c r="I28" s="1"/>
      <c r="J28" s="54"/>
      <c r="K28" s="53"/>
      <c r="L28" s="52"/>
      <c r="M28" s="52"/>
      <c r="N28" s="52"/>
      <c r="O28" s="52"/>
      <c r="P28" s="52"/>
      <c r="Q28" s="52"/>
      <c r="R28" s="52"/>
      <c r="S28" s="52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12"/>
      <c r="C29" s="112"/>
      <c r="D29" s="44"/>
      <c r="E29" s="44"/>
      <c r="F29" s="44"/>
      <c r="G29" s="44"/>
      <c r="H29" s="44"/>
      <c r="I29" s="6"/>
      <c r="J29" s="54"/>
      <c r="K29" s="53"/>
      <c r="L29" s="52"/>
      <c r="M29" s="52"/>
      <c r="N29" s="52"/>
      <c r="O29" s="52"/>
      <c r="P29" s="52"/>
      <c r="Q29" s="52"/>
      <c r="R29" s="52"/>
      <c r="S29" s="52"/>
      <c r="T29" s="1"/>
      <c r="U29" s="1"/>
      <c r="V29" s="1"/>
      <c r="W29" s="1"/>
      <c r="X29" s="1"/>
      <c r="Y29" s="1"/>
      <c r="Z29" s="1"/>
    </row>
    <row r="30" spans="1:26" ht="20.100000000000001" customHeight="1">
      <c r="A30" s="1"/>
      <c r="B30" s="88" t="s">
        <v>38</v>
      </c>
      <c r="C30" s="107" t="s">
        <v>35</v>
      </c>
      <c r="D30" s="108"/>
      <c r="E30" s="108"/>
      <c r="F30" s="108"/>
      <c r="G30" s="89" t="s">
        <v>4</v>
      </c>
      <c r="H30" s="89" t="s">
        <v>36</v>
      </c>
      <c r="I30" s="89" t="s">
        <v>37</v>
      </c>
      <c r="J30" s="54"/>
      <c r="K30" s="53"/>
      <c r="L30" s="52"/>
      <c r="M30" s="52"/>
      <c r="N30" s="52"/>
      <c r="O30" s="52"/>
      <c r="P30" s="52"/>
      <c r="Q30" s="52"/>
      <c r="R30" s="52"/>
      <c r="S30" s="52"/>
      <c r="T30" s="1"/>
      <c r="U30" s="1"/>
      <c r="V30" s="1"/>
      <c r="W30" s="1"/>
      <c r="X30" s="1"/>
      <c r="Y30" s="1"/>
      <c r="Z30" s="1"/>
    </row>
    <row r="31" spans="1:26" ht="60" customHeight="1">
      <c r="A31" s="1"/>
      <c r="B31" s="45" t="str">
        <f>CONFIGURAZIONE!D7</f>
        <v>Livello dimensionale</v>
      </c>
      <c r="C31" s="105" t="str">
        <f>CONFIGURAZIONE!E7</f>
        <v xml:space="preserve">Si riferisce all'attuale livello dimensionale delle aziende (in termini di fatturato, numero dipendenti ecc.) rispetto alle caratteristiche di sviluppo del settore. </v>
      </c>
      <c r="D31" s="106"/>
      <c r="E31" s="106"/>
      <c r="F31" s="106"/>
      <c r="G31" s="46" t="s">
        <v>15</v>
      </c>
      <c r="H31" s="47">
        <f t="shared" ref="H31:H38" si="1">IFERROR(VLOOKUP(G31,Punti2,2,FALSE),0)</f>
        <v>100</v>
      </c>
      <c r="I31" s="48"/>
      <c r="J31" s="54"/>
      <c r="K31" s="53"/>
      <c r="L31" s="52"/>
      <c r="M31" s="52"/>
      <c r="N31" s="52"/>
      <c r="O31" s="52"/>
      <c r="P31" s="52"/>
      <c r="Q31" s="52"/>
      <c r="R31" s="52"/>
      <c r="S31" s="52"/>
      <c r="T31" s="1"/>
      <c r="U31" s="1"/>
      <c r="V31" s="1"/>
      <c r="W31" s="1"/>
      <c r="X31" s="1"/>
      <c r="Y31" s="1"/>
      <c r="Z31" s="1"/>
    </row>
    <row r="32" spans="1:26" ht="60" customHeight="1">
      <c r="A32" s="1"/>
      <c r="B32" s="45" t="str">
        <f>CONFIGURAZIONE!D8</f>
        <v>Patrimonializzazione</v>
      </c>
      <c r="C32" s="105" t="str">
        <f>CONFIGURAZIONE!E8</f>
        <v xml:space="preserve">Si riferisce all'attuale livello di patrimonializzazione delle aziende (in termini di patrimonio netto sull'attivo) rispetto alle caratteristiche di sviluppo del settore. </v>
      </c>
      <c r="D32" s="106"/>
      <c r="E32" s="106"/>
      <c r="F32" s="106"/>
      <c r="G32" s="46" t="s">
        <v>14</v>
      </c>
      <c r="H32" s="47">
        <f t="shared" si="1"/>
        <v>50</v>
      </c>
      <c r="I32" s="48"/>
      <c r="J32" s="54"/>
      <c r="K32" s="53"/>
      <c r="L32" s="52"/>
      <c r="M32" s="52"/>
      <c r="N32" s="52"/>
      <c r="O32" s="52"/>
      <c r="P32" s="52"/>
      <c r="Q32" s="52"/>
      <c r="R32" s="52"/>
      <c r="S32" s="52"/>
      <c r="T32" s="1"/>
      <c r="U32" s="1"/>
      <c r="V32" s="1"/>
      <c r="W32" s="1"/>
      <c r="X32" s="1"/>
      <c r="Y32" s="1"/>
      <c r="Z32" s="1"/>
    </row>
    <row r="33" spans="1:26" ht="60" customHeight="1">
      <c r="A33" s="1"/>
      <c r="B33" s="45" t="str">
        <f>CONFIGURAZIONE!D9</f>
        <v>Internazionalizzazione</v>
      </c>
      <c r="C33" s="105" t="str">
        <f>CONFIGURAZIONE!E9</f>
        <v xml:space="preserve">Si riferisce all'attuale capacità delle aziende di espandere le proprie attività commerciali oltre i confini nazionali per operare su mercati esteri. Questo può avvenire attraverso diverse modalità, tra cui l'esportazione di beni o servizi, l'investimento diretto all'estero, la creazione di filiali o succursali all'estero, la partecipazione a joint venture internazionali o l'acquisizione di aziende straniere. </v>
      </c>
      <c r="D33" s="106"/>
      <c r="E33" s="106"/>
      <c r="F33" s="106"/>
      <c r="G33" s="46" t="s">
        <v>12</v>
      </c>
      <c r="H33" s="47">
        <f t="shared" si="1"/>
        <v>25</v>
      </c>
      <c r="I33" s="48"/>
      <c r="J33" s="55"/>
      <c r="K33" s="53"/>
      <c r="L33" s="52"/>
      <c r="M33" s="52"/>
      <c r="N33" s="52"/>
      <c r="O33" s="52"/>
      <c r="P33" s="52"/>
      <c r="Q33" s="52"/>
      <c r="R33" s="52"/>
      <c r="S33" s="52"/>
      <c r="T33" s="1"/>
      <c r="U33" s="1"/>
      <c r="V33" s="1"/>
      <c r="W33" s="1"/>
      <c r="X33" s="1"/>
      <c r="Y33" s="1"/>
      <c r="Z33" s="1"/>
    </row>
    <row r="34" spans="1:26" ht="60" customHeight="1">
      <c r="A34" s="1"/>
      <c r="B34" s="45" t="str">
        <f>CONFIGURAZIONE!D10</f>
        <v xml:space="preserve">Ricerca e Innovazione </v>
      </c>
      <c r="C34" s="105" t="str">
        <f>CONFIGURAZIONE!E10</f>
        <v xml:space="preserve">Si riferisce all'attuale grado di innovazione delle aziende, inclusi processi, prodotti e modelli di business. Questo può includere l'adozione di nuove tecnologie, lo sviluppo di prodotti o servizi innovativi, e l'implementazione di pratiche manageriali all'avanguardia. Include attività di ricerca e sviluppo (R&amp;S) condotta dalle aziende per innovare e migliorare i loro prodotti, processi o servizi. </v>
      </c>
      <c r="D34" s="106"/>
      <c r="E34" s="106"/>
      <c r="F34" s="106"/>
      <c r="G34" s="46" t="s">
        <v>14</v>
      </c>
      <c r="H34" s="47">
        <f t="shared" si="1"/>
        <v>50</v>
      </c>
      <c r="I34" s="28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1"/>
      <c r="U34" s="1"/>
      <c r="V34" s="1"/>
      <c r="W34" s="1"/>
      <c r="X34" s="1"/>
      <c r="Y34" s="1"/>
      <c r="Z34" s="1"/>
    </row>
    <row r="35" spans="1:26" ht="60" customHeight="1">
      <c r="A35" s="1"/>
      <c r="B35" s="45" t="str">
        <f>CONFIGURAZIONE!D11</f>
        <v>Accesso al credito</v>
      </c>
      <c r="C35" s="105" t="str">
        <f>CONFIGURAZIONE!E11</f>
        <v xml:space="preserve">Si riferisce all'attuale disponibilità delle aziende di accedere a finanziamenti e risorse finanziarie esterne per sostenere le proprie attività e progetti di sviluppo. </v>
      </c>
      <c r="D35" s="106"/>
      <c r="E35" s="106"/>
      <c r="F35" s="106"/>
      <c r="G35" s="46" t="s">
        <v>13</v>
      </c>
      <c r="H35" s="47">
        <f t="shared" si="1"/>
        <v>75</v>
      </c>
      <c r="I35" s="28"/>
      <c r="J35" s="59"/>
      <c r="K35" s="52"/>
      <c r="L35" s="52"/>
      <c r="M35" s="52"/>
      <c r="N35" s="52"/>
      <c r="O35" s="52"/>
      <c r="P35" s="52"/>
      <c r="Q35" s="52"/>
      <c r="R35" s="52"/>
      <c r="S35" s="52"/>
      <c r="T35" s="1"/>
      <c r="U35" s="1"/>
      <c r="V35" s="1"/>
      <c r="W35" s="1"/>
      <c r="X35" s="1"/>
      <c r="Y35" s="1"/>
      <c r="Z35" s="1"/>
    </row>
    <row r="36" spans="1:26" ht="60" customHeight="1">
      <c r="A36" s="1"/>
      <c r="B36" s="45" t="str">
        <f>CONFIGURAZIONE!D12</f>
        <v>Passaggio generazionale</v>
      </c>
      <c r="C36" s="105" t="str">
        <f>CONFIGURAZIONE!E12</f>
        <v xml:space="preserve">Si riferisce all'attuale stato delle aziende nell'attuare il passaggio generazionale in termini sia di competenze che di risorse. </v>
      </c>
      <c r="D36" s="106"/>
      <c r="E36" s="106"/>
      <c r="F36" s="106"/>
      <c r="G36" s="46" t="s">
        <v>14</v>
      </c>
      <c r="H36" s="47">
        <f t="shared" si="1"/>
        <v>50</v>
      </c>
      <c r="I36" s="28"/>
      <c r="J36" s="60"/>
      <c r="K36" s="52"/>
      <c r="L36" s="52"/>
      <c r="M36" s="52"/>
      <c r="N36" s="52"/>
      <c r="O36" s="52"/>
      <c r="P36" s="52"/>
      <c r="Q36" s="52"/>
      <c r="R36" s="52"/>
      <c r="S36" s="52"/>
      <c r="T36" s="1"/>
      <c r="U36" s="1"/>
      <c r="V36" s="1"/>
      <c r="W36" s="1"/>
      <c r="X36" s="1"/>
      <c r="Y36" s="1"/>
      <c r="Z36" s="1"/>
    </row>
    <row r="37" spans="1:26" ht="60" customHeight="1">
      <c r="A37" s="1"/>
      <c r="B37" s="45" t="str">
        <f>CONFIGURAZIONE!D13</f>
        <v>Start-up</v>
      </c>
      <c r="C37" s="105" t="str">
        <f>CONFIGURAZIONE!E13</f>
        <v xml:space="preserve">Si riferisce all'attuale stato del sistema economico rispetto alle capacità di attivare (sia in termini di risorse, di competenze, di network e di spazi fisici) nuove imprese innovative. </v>
      </c>
      <c r="D37" s="106"/>
      <c r="E37" s="106"/>
      <c r="F37" s="106"/>
      <c r="G37" s="46" t="s">
        <v>13</v>
      </c>
      <c r="H37" s="47">
        <f t="shared" si="1"/>
        <v>75</v>
      </c>
      <c r="I37" s="28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1"/>
      <c r="U37" s="1"/>
      <c r="V37" s="1"/>
      <c r="W37" s="1"/>
      <c r="X37" s="1"/>
      <c r="Y37" s="1"/>
      <c r="Z37" s="1"/>
    </row>
    <row r="38" spans="1:26" ht="60" customHeight="1">
      <c r="A38" s="1"/>
      <c r="B38" s="45" t="str">
        <f>CONFIGURAZIONE!D14</f>
        <v>ESG</v>
      </c>
      <c r="C38" s="105" t="str">
        <f>CONFIGURAZIONE!E14</f>
        <v>Si riferisce all'integrazione di criteri ambientali, sociali e di governance nelle pratiche aziendali e nelle decisioni di investimento. Questo include la gestione responsabile delle risorse naturali, il rispetto dei diritti umani e dei diritti dei lavoratori, e la promozione di pratiche di trasparenza e di buon governo aziendale.</v>
      </c>
      <c r="D38" s="106"/>
      <c r="E38" s="106"/>
      <c r="F38" s="106"/>
      <c r="G38" s="46" t="s">
        <v>15</v>
      </c>
      <c r="H38" s="47">
        <f t="shared" si="1"/>
        <v>100</v>
      </c>
      <c r="I38" s="28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49"/>
      <c r="G39" s="49"/>
      <c r="H39" s="49"/>
      <c r="I39" s="49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42" t="s">
        <v>44</v>
      </c>
      <c r="C40" s="42"/>
      <c r="D40" s="42"/>
      <c r="E40" s="1"/>
      <c r="F40" s="49"/>
      <c r="G40" s="49"/>
      <c r="H40" s="49"/>
      <c r="I40" s="49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15"/>
      <c r="C41" s="115"/>
      <c r="D41" s="115"/>
      <c r="E41" s="115"/>
      <c r="F41" s="115"/>
      <c r="G41" s="49"/>
      <c r="H41" s="49"/>
      <c r="I41" s="49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15"/>
      <c r="C42" s="115"/>
      <c r="D42" s="115"/>
      <c r="E42" s="115"/>
      <c r="F42" s="115"/>
      <c r="G42" s="50"/>
      <c r="H42" s="50"/>
      <c r="I42" s="50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15"/>
      <c r="C43" s="115"/>
      <c r="D43" s="115"/>
      <c r="E43" s="115"/>
      <c r="F43" s="115"/>
      <c r="G43" s="50"/>
      <c r="H43" s="50"/>
      <c r="I43" s="50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15"/>
      <c r="C44" s="115"/>
      <c r="D44" s="115"/>
      <c r="E44" s="115"/>
      <c r="F44" s="115"/>
      <c r="G44" s="50"/>
      <c r="H44" s="50"/>
      <c r="I44" s="50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15"/>
      <c r="C45" s="115"/>
      <c r="D45" s="115"/>
      <c r="E45" s="115"/>
      <c r="F45" s="115"/>
      <c r="G45" s="50"/>
      <c r="H45" s="50"/>
      <c r="I45" s="50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15"/>
      <c r="C46" s="115"/>
      <c r="D46" s="115"/>
      <c r="E46" s="115"/>
      <c r="F46" s="115"/>
      <c r="G46" s="50"/>
      <c r="H46" s="50"/>
      <c r="I46" s="50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15"/>
      <c r="C47" s="115"/>
      <c r="D47" s="115"/>
      <c r="E47" s="115"/>
      <c r="F47" s="115"/>
      <c r="G47" s="50"/>
      <c r="H47" s="50"/>
      <c r="I47" s="50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1"/>
      <c r="U47" s="1"/>
      <c r="V47" s="1"/>
      <c r="W47" s="1"/>
      <c r="X47" s="1"/>
      <c r="Y47" s="1"/>
      <c r="Z47" s="1"/>
    </row>
    <row r="48" spans="1:26" ht="33.75" customHeight="1">
      <c r="A48" s="1"/>
      <c r="B48" s="115"/>
      <c r="C48" s="115"/>
      <c r="D48" s="115"/>
      <c r="E48" s="115"/>
      <c r="F48" s="115"/>
      <c r="G48" s="50"/>
      <c r="H48" s="50"/>
      <c r="I48" s="50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15"/>
      <c r="C49" s="115"/>
      <c r="D49" s="115"/>
      <c r="E49" s="115"/>
      <c r="F49" s="115"/>
      <c r="G49" s="1"/>
      <c r="H49" s="1"/>
      <c r="I49" s="1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15"/>
      <c r="C50" s="115"/>
      <c r="D50" s="115"/>
      <c r="E50" s="115"/>
      <c r="F50" s="115"/>
      <c r="G50" s="1"/>
      <c r="H50" s="1"/>
      <c r="I50" s="1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15"/>
      <c r="C51" s="115"/>
      <c r="D51" s="115"/>
      <c r="E51" s="115"/>
      <c r="F51" s="115"/>
      <c r="G51" s="1"/>
      <c r="H51" s="1"/>
      <c r="I51" s="1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15"/>
      <c r="C52" s="115"/>
      <c r="D52" s="115"/>
      <c r="E52" s="115"/>
      <c r="F52" s="115"/>
      <c r="G52" s="1"/>
      <c r="H52" s="1"/>
      <c r="I52" s="1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15"/>
      <c r="C53" s="115"/>
      <c r="D53" s="115"/>
      <c r="E53" s="115"/>
      <c r="F53" s="115"/>
      <c r="G53" s="1"/>
      <c r="H53" s="1"/>
      <c r="I53" s="1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15"/>
      <c r="C54" s="115"/>
      <c r="D54" s="115"/>
      <c r="E54" s="115"/>
      <c r="F54" s="115"/>
      <c r="G54" s="1"/>
      <c r="H54" s="1"/>
      <c r="I54" s="1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15"/>
      <c r="C55" s="115"/>
      <c r="D55" s="115"/>
      <c r="E55" s="115"/>
      <c r="F55" s="115"/>
      <c r="G55" s="1"/>
      <c r="H55" s="1"/>
      <c r="I55" s="1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15"/>
      <c r="C56" s="115"/>
      <c r="D56" s="115"/>
      <c r="E56" s="115"/>
      <c r="F56" s="115"/>
      <c r="G56" s="1"/>
      <c r="H56" s="1"/>
      <c r="I56" s="1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15"/>
      <c r="C57" s="115"/>
      <c r="D57" s="115"/>
      <c r="E57" s="115"/>
      <c r="F57" s="115"/>
      <c r="G57" s="1"/>
      <c r="H57" s="1"/>
      <c r="I57" s="1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15"/>
      <c r="C58" s="115"/>
      <c r="D58" s="115"/>
      <c r="E58" s="115"/>
      <c r="F58" s="115"/>
      <c r="G58" s="1"/>
      <c r="H58" s="1"/>
      <c r="I58" s="1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15"/>
      <c r="C59" s="115"/>
      <c r="D59" s="115"/>
      <c r="E59" s="115"/>
      <c r="F59" s="115"/>
      <c r="G59" s="1"/>
      <c r="H59" s="1"/>
      <c r="I59" s="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1"/>
      <c r="U59" s="1"/>
      <c r="V59" s="1"/>
      <c r="W59" s="1"/>
      <c r="X59" s="1"/>
      <c r="Y59" s="1"/>
      <c r="Z59" s="1"/>
    </row>
    <row r="60" spans="1:26" s="90" customFormat="1" ht="15.75" customHeight="1">
      <c r="A60" s="1"/>
      <c r="B60" s="1"/>
      <c r="C60" s="1"/>
      <c r="D60" s="1"/>
      <c r="E60" s="1"/>
      <c r="F60" s="1"/>
      <c r="G60" s="1"/>
      <c r="H60" s="1"/>
      <c r="I60" s="1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42" t="s">
        <v>52</v>
      </c>
      <c r="C61" s="1"/>
      <c r="D61" s="1"/>
      <c r="E61" s="1"/>
      <c r="F61" s="1"/>
      <c r="G61" s="1"/>
      <c r="H61" s="1"/>
      <c r="I61" s="1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1"/>
      <c r="U61" s="1"/>
      <c r="V61" s="1"/>
      <c r="W61" s="1"/>
      <c r="X61" s="1"/>
      <c r="Y61" s="1"/>
      <c r="Z61" s="1"/>
    </row>
    <row r="62" spans="1:26" s="70" customFormat="1" ht="20.100000000000001" customHeight="1">
      <c r="A62" s="1"/>
      <c r="B62" s="88" t="s">
        <v>38</v>
      </c>
      <c r="C62" s="107" t="s">
        <v>45</v>
      </c>
      <c r="D62" s="108"/>
      <c r="E62" s="108"/>
      <c r="F62" s="108"/>
      <c r="G62" s="76"/>
      <c r="H62" s="76"/>
      <c r="I62" s="76"/>
      <c r="J62" s="71"/>
      <c r="K62" s="53"/>
      <c r="L62" s="52"/>
      <c r="M62" s="52"/>
      <c r="N62" s="52"/>
      <c r="O62" s="52"/>
      <c r="P62" s="52"/>
      <c r="Q62" s="52"/>
      <c r="R62" s="52"/>
      <c r="S62" s="52"/>
      <c r="T62" s="1"/>
      <c r="U62" s="1"/>
      <c r="V62" s="1"/>
      <c r="W62" s="1"/>
      <c r="X62" s="1"/>
      <c r="Y62" s="1"/>
      <c r="Z62" s="1"/>
    </row>
    <row r="63" spans="1:26" s="70" customFormat="1" ht="60" customHeight="1">
      <c r="A63" s="1"/>
      <c r="B63" s="45" t="str">
        <f>CONFIGURAZIONE!D7</f>
        <v>Livello dimensionale</v>
      </c>
      <c r="C63" s="105"/>
      <c r="D63" s="106"/>
      <c r="E63" s="106"/>
      <c r="F63" s="106"/>
      <c r="G63" s="73"/>
      <c r="H63" s="74"/>
      <c r="I63" s="76"/>
      <c r="J63" s="76"/>
      <c r="K63" s="76"/>
      <c r="L63" s="52"/>
      <c r="M63" s="52"/>
      <c r="N63" s="52"/>
      <c r="O63" s="52"/>
      <c r="P63" s="52"/>
      <c r="Q63" s="52"/>
      <c r="R63" s="52"/>
      <c r="S63" s="52"/>
      <c r="T63" s="1"/>
      <c r="U63" s="1"/>
      <c r="V63" s="1"/>
      <c r="W63" s="1"/>
      <c r="X63" s="1"/>
      <c r="Y63" s="1"/>
      <c r="Z63" s="1"/>
    </row>
    <row r="64" spans="1:26" s="70" customFormat="1" ht="60" customHeight="1">
      <c r="A64" s="1"/>
      <c r="B64" s="45" t="str">
        <f>CONFIGURAZIONE!D8</f>
        <v>Patrimonializzazione</v>
      </c>
      <c r="C64" s="105"/>
      <c r="D64" s="106"/>
      <c r="E64" s="106"/>
      <c r="F64" s="106"/>
      <c r="G64" s="73"/>
      <c r="H64" s="74"/>
      <c r="I64" s="73"/>
      <c r="J64" s="74"/>
      <c r="K64" s="75"/>
      <c r="L64" s="52"/>
      <c r="M64" s="52"/>
      <c r="N64" s="52"/>
      <c r="O64" s="52"/>
      <c r="P64" s="52"/>
      <c r="Q64" s="52"/>
      <c r="R64" s="52"/>
      <c r="S64" s="52"/>
      <c r="T64" s="1"/>
      <c r="U64" s="1"/>
      <c r="V64" s="1"/>
      <c r="W64" s="1"/>
      <c r="X64" s="1"/>
      <c r="Y64" s="1"/>
      <c r="Z64" s="1"/>
    </row>
    <row r="65" spans="1:26" s="70" customFormat="1" ht="60" customHeight="1">
      <c r="A65" s="1"/>
      <c r="B65" s="45" t="str">
        <f>CONFIGURAZIONE!D9</f>
        <v>Internazionalizzazione</v>
      </c>
      <c r="C65" s="105"/>
      <c r="D65" s="106"/>
      <c r="E65" s="106"/>
      <c r="F65" s="106"/>
      <c r="G65" s="73"/>
      <c r="H65" s="74"/>
      <c r="I65" s="73"/>
      <c r="J65" s="74"/>
      <c r="K65" s="75"/>
      <c r="L65" s="52"/>
      <c r="M65" s="52"/>
      <c r="N65" s="52"/>
      <c r="O65" s="52"/>
      <c r="P65" s="52"/>
      <c r="Q65" s="52"/>
      <c r="R65" s="52"/>
      <c r="S65" s="52"/>
      <c r="T65" s="1"/>
      <c r="U65" s="1"/>
      <c r="V65" s="1"/>
      <c r="W65" s="1"/>
      <c r="X65" s="1"/>
      <c r="Y65" s="1"/>
      <c r="Z65" s="1"/>
    </row>
    <row r="66" spans="1:26" s="70" customFormat="1" ht="60" customHeight="1">
      <c r="A66" s="1"/>
      <c r="B66" s="45" t="str">
        <f>CONFIGURAZIONE!D10</f>
        <v xml:space="preserve">Ricerca e Innovazione </v>
      </c>
      <c r="C66" s="105"/>
      <c r="D66" s="106"/>
      <c r="E66" s="106"/>
      <c r="F66" s="106"/>
      <c r="G66" s="73"/>
      <c r="H66" s="74"/>
      <c r="I66" s="73"/>
      <c r="J66" s="74"/>
      <c r="K66" s="75"/>
      <c r="L66" s="52"/>
      <c r="M66" s="52"/>
      <c r="N66" s="52"/>
      <c r="O66" s="52"/>
      <c r="P66" s="52"/>
      <c r="Q66" s="52"/>
      <c r="R66" s="52"/>
      <c r="S66" s="52"/>
      <c r="T66" s="1"/>
      <c r="U66" s="1"/>
      <c r="V66" s="1"/>
      <c r="W66" s="1"/>
      <c r="X66" s="1"/>
      <c r="Y66" s="1"/>
      <c r="Z66" s="1"/>
    </row>
    <row r="67" spans="1:26" s="70" customFormat="1" ht="60" customHeight="1">
      <c r="A67" s="1"/>
      <c r="B67" s="45" t="str">
        <f>CONFIGURAZIONE!D11</f>
        <v>Accesso al credito</v>
      </c>
      <c r="C67" s="105"/>
      <c r="D67" s="106"/>
      <c r="E67" s="106"/>
      <c r="F67" s="106"/>
      <c r="G67" s="73"/>
      <c r="H67" s="74"/>
      <c r="I67" s="73"/>
      <c r="J67" s="74"/>
      <c r="K67" s="6"/>
      <c r="L67" s="52"/>
      <c r="M67" s="52"/>
      <c r="N67" s="52"/>
      <c r="O67" s="52"/>
      <c r="P67" s="52"/>
      <c r="Q67" s="52"/>
      <c r="R67" s="52"/>
      <c r="S67" s="52"/>
      <c r="T67" s="1"/>
      <c r="U67" s="1"/>
      <c r="V67" s="1"/>
      <c r="W67" s="1"/>
      <c r="X67" s="1"/>
      <c r="Y67" s="1"/>
      <c r="Z67" s="1"/>
    </row>
    <row r="68" spans="1:26" s="70" customFormat="1" ht="60" customHeight="1">
      <c r="A68" s="1"/>
      <c r="B68" s="45" t="str">
        <f>CONFIGURAZIONE!D12</f>
        <v>Passaggio generazionale</v>
      </c>
      <c r="C68" s="105"/>
      <c r="D68" s="106"/>
      <c r="E68" s="106"/>
      <c r="F68" s="106"/>
      <c r="G68" s="73"/>
      <c r="H68" s="74"/>
      <c r="I68" s="73"/>
      <c r="J68" s="74"/>
      <c r="K68" s="6"/>
      <c r="L68" s="52"/>
      <c r="M68" s="52"/>
      <c r="N68" s="52"/>
      <c r="O68" s="52"/>
      <c r="P68" s="52"/>
      <c r="Q68" s="52"/>
      <c r="R68" s="52"/>
      <c r="S68" s="52"/>
      <c r="T68" s="1"/>
      <c r="U68" s="1"/>
      <c r="V68" s="1"/>
      <c r="W68" s="1"/>
      <c r="X68" s="1"/>
      <c r="Y68" s="1"/>
      <c r="Z68" s="1"/>
    </row>
    <row r="69" spans="1:26" s="70" customFormat="1" ht="60" customHeight="1">
      <c r="A69" s="1"/>
      <c r="B69" s="45" t="str">
        <f>CONFIGURAZIONE!D13</f>
        <v>Start-up</v>
      </c>
      <c r="C69" s="105"/>
      <c r="D69" s="106"/>
      <c r="E69" s="106"/>
      <c r="F69" s="106"/>
      <c r="G69" s="73"/>
      <c r="H69" s="74"/>
      <c r="I69" s="73"/>
      <c r="J69" s="74"/>
      <c r="K69" s="6"/>
      <c r="L69" s="52"/>
      <c r="M69" s="52"/>
      <c r="N69" s="52"/>
      <c r="O69" s="52"/>
      <c r="P69" s="52"/>
      <c r="Q69" s="52"/>
      <c r="R69" s="52"/>
      <c r="S69" s="52"/>
      <c r="T69" s="1"/>
      <c r="U69" s="1"/>
      <c r="V69" s="1"/>
      <c r="W69" s="1"/>
      <c r="X69" s="1"/>
      <c r="Y69" s="1"/>
      <c r="Z69" s="1"/>
    </row>
    <row r="70" spans="1:26" s="70" customFormat="1" ht="60" customHeight="1">
      <c r="A70" s="1"/>
      <c r="B70" s="45" t="str">
        <f>CONFIGURAZIONE!D14</f>
        <v>ESG</v>
      </c>
      <c r="C70" s="105"/>
      <c r="D70" s="105"/>
      <c r="E70" s="105"/>
      <c r="F70" s="105"/>
      <c r="G70" s="73"/>
      <c r="H70" s="74"/>
      <c r="I70" s="73"/>
      <c r="J70" s="74"/>
      <c r="K70" s="6"/>
      <c r="L70" s="52"/>
      <c r="M70" s="52"/>
      <c r="N70" s="52"/>
      <c r="O70" s="52"/>
      <c r="P70" s="52"/>
      <c r="Q70" s="52"/>
      <c r="R70" s="52"/>
      <c r="S70" s="52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1"/>
      <c r="U886" s="1"/>
      <c r="V886" s="1"/>
      <c r="W886" s="1"/>
      <c r="X886" s="1"/>
      <c r="Y886" s="1"/>
      <c r="Z886" s="1"/>
    </row>
  </sheetData>
  <mergeCells count="36">
    <mergeCell ref="C34:F34"/>
    <mergeCell ref="C35:F35"/>
    <mergeCell ref="C36:F36"/>
    <mergeCell ref="C37:F37"/>
    <mergeCell ref="C38:F38"/>
    <mergeCell ref="C26:F26"/>
    <mergeCell ref="C30:F30"/>
    <mergeCell ref="C31:F31"/>
    <mergeCell ref="C32:F32"/>
    <mergeCell ref="C33:F33"/>
    <mergeCell ref="C18:F18"/>
    <mergeCell ref="G11:H11"/>
    <mergeCell ref="G13:H13"/>
    <mergeCell ref="J6:J7"/>
    <mergeCell ref="G7:H7"/>
    <mergeCell ref="C62:F62"/>
    <mergeCell ref="C63:F63"/>
    <mergeCell ref="C64:F64"/>
    <mergeCell ref="C66:F66"/>
    <mergeCell ref="B2:E2"/>
    <mergeCell ref="B3:F3"/>
    <mergeCell ref="B4:F4"/>
    <mergeCell ref="C22:F22"/>
    <mergeCell ref="C19:F19"/>
    <mergeCell ref="C20:F20"/>
    <mergeCell ref="C21:F21"/>
    <mergeCell ref="B28:C29"/>
    <mergeCell ref="B41:F59"/>
    <mergeCell ref="C23:F23"/>
    <mergeCell ref="C24:F24"/>
    <mergeCell ref="C25:F25"/>
    <mergeCell ref="C67:F67"/>
    <mergeCell ref="C68:F68"/>
    <mergeCell ref="C69:F69"/>
    <mergeCell ref="C70:F70"/>
    <mergeCell ref="C65:F65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F25F82-CD45-4B30-AC3B-DE2BE947AD69}">
          <x14:formula1>
            <xm:f>CONFIG!$E$4:$E$8</xm:f>
          </x14:formula1>
          <xm:sqref>G19:G27</xm:sqref>
        </x14:dataValidation>
        <x14:dataValidation type="list" allowBlank="1" showInputMessage="1" showErrorMessage="1" xr:uid="{0D2B876A-DB24-4599-8437-08764B6BD6E1}">
          <x14:formula1>
            <xm:f>CONFIG!$M$4:$M$8</xm:f>
          </x14:formula1>
          <xm:sqref>G63:G70 G31:G38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1B89-1A86-4AAB-A0D5-4E74F7EBDB51}">
  <dimension ref="A1:Z886"/>
  <sheetViews>
    <sheetView tabSelected="1" zoomScale="90" zoomScaleNormal="90" workbookViewId="0">
      <selection activeCell="K19" sqref="K19"/>
    </sheetView>
  </sheetViews>
  <sheetFormatPr defaultColWidth="12.5703125" defaultRowHeight="12.75"/>
  <cols>
    <col min="1" max="1" width="3.5703125" style="100" customWidth="1"/>
    <col min="2" max="2" width="34.28515625" style="100" customWidth="1"/>
    <col min="3" max="3" width="35.5703125" style="100" customWidth="1"/>
    <col min="4" max="4" width="22.42578125" style="100" customWidth="1"/>
    <col min="5" max="5" width="26.85546875" style="100" customWidth="1"/>
    <col min="6" max="6" width="22.42578125" style="100" customWidth="1"/>
    <col min="7" max="7" width="25.5703125" style="100" customWidth="1"/>
    <col min="8" max="8" width="16.42578125" style="100" customWidth="1"/>
    <col min="9" max="9" width="63.85546875" style="100" customWidth="1"/>
    <col min="10" max="19" width="12.5703125" style="61"/>
    <col min="20" max="16384" width="12.5703125" style="100"/>
  </cols>
  <sheetData>
    <row r="1" spans="1:26" ht="51" customHeight="1">
      <c r="A1" s="30"/>
      <c r="B1" s="30"/>
      <c r="C1" s="30"/>
      <c r="D1" s="30"/>
      <c r="E1" s="30"/>
      <c r="F1" s="30"/>
      <c r="G1" s="30"/>
      <c r="H1" s="31"/>
      <c r="I1" s="30"/>
      <c r="J1" s="51"/>
      <c r="K1" s="52"/>
      <c r="L1" s="52"/>
      <c r="M1" s="52"/>
      <c r="N1" s="52"/>
      <c r="O1" s="52"/>
      <c r="P1" s="52"/>
      <c r="Q1" s="52"/>
      <c r="R1" s="52"/>
      <c r="S1" s="52"/>
      <c r="T1" s="1"/>
      <c r="U1" s="1"/>
      <c r="V1" s="1"/>
      <c r="W1" s="1"/>
      <c r="X1" s="1"/>
      <c r="Y1" s="1"/>
      <c r="Z1" s="1"/>
    </row>
    <row r="2" spans="1:26" ht="50.25" customHeight="1">
      <c r="A2" s="32"/>
      <c r="B2" s="109" t="s">
        <v>31</v>
      </c>
      <c r="C2" s="110"/>
      <c r="D2" s="110"/>
      <c r="E2" s="110"/>
      <c r="F2" s="32"/>
      <c r="G2" s="32"/>
      <c r="H2" s="32"/>
      <c r="I2" s="32"/>
      <c r="J2" s="51"/>
      <c r="K2" s="52"/>
      <c r="L2" s="52"/>
      <c r="M2" s="52"/>
      <c r="N2" s="52"/>
      <c r="O2" s="52"/>
      <c r="P2" s="52"/>
      <c r="Q2" s="52"/>
      <c r="R2" s="52"/>
      <c r="S2" s="52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111" t="s">
        <v>41</v>
      </c>
      <c r="C3" s="112"/>
      <c r="D3" s="112"/>
      <c r="E3" s="112"/>
      <c r="F3" s="112"/>
      <c r="G3" s="69"/>
      <c r="H3" s="69"/>
      <c r="I3" s="69"/>
      <c r="J3" s="53"/>
      <c r="K3" s="53"/>
      <c r="L3" s="52"/>
      <c r="M3" s="52"/>
      <c r="N3" s="52"/>
      <c r="O3" s="52"/>
      <c r="P3" s="52"/>
      <c r="Q3" s="52"/>
      <c r="R3" s="52"/>
      <c r="S3" s="52"/>
      <c r="T3" s="1"/>
      <c r="U3" s="1"/>
      <c r="V3" s="1"/>
      <c r="W3" s="1"/>
      <c r="X3" s="1"/>
      <c r="Y3" s="1"/>
      <c r="Z3" s="1"/>
    </row>
    <row r="4" spans="1:26" ht="19.5" customHeight="1">
      <c r="A4" s="1"/>
      <c r="B4" s="111" t="s">
        <v>32</v>
      </c>
      <c r="C4" s="112"/>
      <c r="D4" s="112"/>
      <c r="E4" s="112"/>
      <c r="F4" s="112"/>
      <c r="G4" s="69"/>
      <c r="H4" s="69"/>
      <c r="I4" s="69"/>
      <c r="J4" s="53"/>
      <c r="K4" s="53"/>
      <c r="L4" s="52"/>
      <c r="M4" s="52"/>
      <c r="N4" s="52"/>
      <c r="O4" s="52"/>
      <c r="P4" s="52"/>
      <c r="Q4" s="52"/>
      <c r="R4" s="52"/>
      <c r="S4" s="52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69"/>
      <c r="C5" s="69"/>
      <c r="D5" s="69"/>
      <c r="E5" s="69"/>
      <c r="F5" s="33"/>
      <c r="G5" s="69"/>
      <c r="H5" s="33"/>
      <c r="I5" s="33"/>
      <c r="J5" s="97"/>
      <c r="K5" s="53"/>
      <c r="L5" s="52"/>
      <c r="M5" s="52"/>
      <c r="N5" s="52"/>
      <c r="O5" s="52"/>
      <c r="P5" s="52"/>
      <c r="Q5" s="52"/>
      <c r="R5" s="52"/>
      <c r="S5" s="52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3"/>
      <c r="C6" s="72">
        <v>1</v>
      </c>
      <c r="D6" s="3"/>
      <c r="E6" s="3"/>
      <c r="F6" s="34"/>
      <c r="G6" s="3"/>
      <c r="H6" s="34"/>
      <c r="I6" s="34"/>
      <c r="J6" s="118"/>
      <c r="K6" s="53"/>
      <c r="L6" s="52"/>
      <c r="M6" s="52"/>
      <c r="N6" s="52"/>
      <c r="O6" s="52"/>
      <c r="P6" s="52"/>
      <c r="Q6" s="52"/>
      <c r="R6" s="52"/>
      <c r="S6" s="52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35" t="s">
        <v>59</v>
      </c>
      <c r="C7" s="63"/>
      <c r="D7" s="35" t="s">
        <v>29</v>
      </c>
      <c r="E7" s="98"/>
      <c r="F7" s="35" t="s">
        <v>30</v>
      </c>
      <c r="G7" s="120"/>
      <c r="H7" s="108"/>
      <c r="I7" s="25"/>
      <c r="J7" s="119"/>
      <c r="K7" s="53"/>
      <c r="L7" s="52"/>
      <c r="M7" s="52"/>
      <c r="N7" s="52"/>
      <c r="O7" s="52"/>
      <c r="P7" s="52"/>
      <c r="Q7" s="52"/>
      <c r="R7" s="52"/>
      <c r="S7" s="52"/>
      <c r="T7" s="1"/>
      <c r="U7" s="1"/>
      <c r="V7" s="1"/>
      <c r="W7" s="1"/>
      <c r="X7" s="1"/>
      <c r="Y7" s="1"/>
      <c r="Z7" s="1"/>
    </row>
    <row r="8" spans="1:26" ht="19.5" customHeight="1">
      <c r="A8" s="1"/>
      <c r="B8" s="3"/>
      <c r="C8" s="25"/>
      <c r="D8" s="25"/>
      <c r="E8" s="25"/>
      <c r="F8" s="25"/>
      <c r="G8" s="25"/>
      <c r="H8" s="3"/>
      <c r="I8" s="3"/>
      <c r="J8" s="52"/>
      <c r="K8" s="53"/>
      <c r="L8" s="52"/>
      <c r="M8" s="52"/>
      <c r="N8" s="52"/>
      <c r="O8" s="52"/>
      <c r="P8" s="52"/>
      <c r="Q8" s="52"/>
      <c r="R8" s="52"/>
      <c r="S8" s="52"/>
      <c r="T8" s="1"/>
      <c r="U8" s="1"/>
      <c r="V8" s="1"/>
      <c r="W8" s="1"/>
      <c r="X8" s="1"/>
      <c r="Y8" s="1"/>
      <c r="Z8" s="1"/>
    </row>
    <row r="9" spans="1:26" ht="9.75" customHeight="1">
      <c r="A9" s="1"/>
      <c r="B9" s="69"/>
      <c r="C9" s="36"/>
      <c r="D9" s="37"/>
      <c r="E9" s="4"/>
      <c r="F9" s="4"/>
      <c r="G9" s="4"/>
      <c r="H9" s="4"/>
      <c r="I9" s="4"/>
      <c r="J9" s="53"/>
      <c r="K9" s="53"/>
      <c r="L9" s="52"/>
      <c r="M9" s="52"/>
      <c r="N9" s="52"/>
      <c r="O9" s="52"/>
      <c r="P9" s="52"/>
      <c r="Q9" s="52"/>
      <c r="R9" s="52"/>
      <c r="S9" s="52"/>
      <c r="T9" s="1"/>
      <c r="U9" s="1"/>
      <c r="V9" s="1"/>
      <c r="W9" s="1"/>
      <c r="X9" s="1"/>
      <c r="Y9" s="1"/>
      <c r="Z9" s="1"/>
    </row>
    <row r="10" spans="1:26" ht="19.5" customHeight="1">
      <c r="A10" s="1"/>
      <c r="B10" s="38"/>
      <c r="C10" s="38"/>
      <c r="D10" s="25"/>
      <c r="E10" s="25"/>
      <c r="F10" s="25"/>
      <c r="G10" s="25"/>
      <c r="H10" s="25"/>
      <c r="I10" s="25"/>
      <c r="J10" s="53"/>
      <c r="K10" s="53"/>
      <c r="L10" s="52"/>
      <c r="M10" s="52"/>
      <c r="N10" s="52"/>
      <c r="O10" s="52"/>
      <c r="P10" s="52"/>
      <c r="Q10" s="52"/>
      <c r="R10" s="52"/>
      <c r="S10" s="52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38" t="s">
        <v>33</v>
      </c>
      <c r="C11" s="64">
        <f>IF(D11&gt;0,SUM(H19:H26)/D11,0)</f>
        <v>68.75</v>
      </c>
      <c r="D11" s="26">
        <f>COUNTIF(H19:H26,"&gt;0")</f>
        <v>8</v>
      </c>
      <c r="E11" s="38"/>
      <c r="F11" s="66"/>
      <c r="G11" s="116"/>
      <c r="H11" s="116"/>
      <c r="I11" s="62">
        <f>COUNTIF(H31:H38,"&gt;0")</f>
        <v>8</v>
      </c>
      <c r="J11" s="53"/>
      <c r="K11" s="53"/>
      <c r="L11" s="52"/>
      <c r="M11" s="52"/>
      <c r="N11" s="52"/>
      <c r="O11" s="52"/>
      <c r="P11" s="52"/>
      <c r="Q11" s="52"/>
      <c r="R11" s="52"/>
      <c r="S11" s="52"/>
      <c r="T11" s="1"/>
      <c r="U11" s="1"/>
      <c r="V11" s="1"/>
      <c r="W11" s="1"/>
      <c r="X11" s="1"/>
      <c r="Y11" s="1"/>
      <c r="Z11" s="1"/>
    </row>
    <row r="12" spans="1:26" ht="9.75" customHeight="1">
      <c r="A12" s="1"/>
      <c r="B12" s="3"/>
      <c r="C12" s="38"/>
      <c r="D12" s="39"/>
      <c r="E12" s="25"/>
      <c r="F12" s="67"/>
      <c r="G12" s="66"/>
      <c r="H12" s="68"/>
      <c r="I12" s="25"/>
      <c r="J12" s="53"/>
      <c r="K12" s="53"/>
      <c r="L12" s="52"/>
      <c r="M12" s="52"/>
      <c r="N12" s="52"/>
      <c r="O12" s="52"/>
      <c r="P12" s="52"/>
      <c r="Q12" s="52"/>
      <c r="R12" s="52"/>
      <c r="S12" s="52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38" t="s">
        <v>34</v>
      </c>
      <c r="C13" s="65" t="str">
        <f>VLOOKUP(C11,Intervallo,2,TRUE)</f>
        <v>Più che adeguato</v>
      </c>
      <c r="D13" s="27"/>
      <c r="E13" s="38"/>
      <c r="F13" s="66"/>
      <c r="G13" s="117"/>
      <c r="H13" s="117"/>
      <c r="I13" s="25"/>
      <c r="J13" s="53"/>
      <c r="K13" s="53"/>
      <c r="L13" s="52"/>
      <c r="M13" s="52"/>
      <c r="N13" s="52"/>
      <c r="O13" s="52"/>
      <c r="P13" s="52"/>
      <c r="Q13" s="52"/>
      <c r="R13" s="52"/>
      <c r="S13" s="52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3"/>
      <c r="C14" s="3"/>
      <c r="D14" s="25"/>
      <c r="E14" s="25"/>
      <c r="F14" s="25"/>
      <c r="G14" s="40"/>
      <c r="H14" s="25"/>
      <c r="I14" s="25"/>
      <c r="J14" s="97"/>
      <c r="K14" s="53"/>
      <c r="L14" s="52"/>
      <c r="M14" s="52"/>
      <c r="N14" s="52"/>
      <c r="O14" s="52"/>
      <c r="P14" s="52"/>
      <c r="Q14" s="52"/>
      <c r="R14" s="52"/>
      <c r="S14" s="52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69"/>
      <c r="C15" s="69"/>
      <c r="D15" s="69"/>
      <c r="E15" s="69"/>
      <c r="F15" s="41"/>
      <c r="G15" s="41"/>
      <c r="H15" s="4"/>
      <c r="I15" s="4"/>
      <c r="J15" s="97"/>
      <c r="K15" s="53"/>
      <c r="L15" s="52"/>
      <c r="M15" s="52"/>
      <c r="N15" s="52"/>
      <c r="O15" s="52"/>
      <c r="P15" s="52"/>
      <c r="Q15" s="52"/>
      <c r="R15" s="52"/>
      <c r="S15" s="52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42" t="s">
        <v>43</v>
      </c>
      <c r="D16" s="43"/>
      <c r="E16" s="43"/>
      <c r="F16" s="43"/>
      <c r="G16" s="43"/>
      <c r="H16" s="43"/>
      <c r="I16" s="1"/>
      <c r="J16" s="97"/>
      <c r="K16" s="53"/>
      <c r="L16" s="52"/>
      <c r="M16" s="52"/>
      <c r="N16" s="52"/>
      <c r="O16" s="52"/>
      <c r="P16" s="52"/>
      <c r="Q16" s="52"/>
      <c r="R16" s="52"/>
      <c r="S16" s="52"/>
      <c r="T16" s="1"/>
      <c r="U16" s="1"/>
      <c r="V16" s="1"/>
      <c r="W16" s="1"/>
      <c r="X16" s="1"/>
      <c r="Y16" s="1"/>
      <c r="Z16" s="1"/>
    </row>
    <row r="17" spans="1:26" ht="12" customHeight="1">
      <c r="A17" s="1"/>
      <c r="B17" s="5"/>
      <c r="C17" s="5"/>
      <c r="D17" s="44"/>
      <c r="E17" s="44"/>
      <c r="F17" s="44"/>
      <c r="G17" s="44"/>
      <c r="H17" s="44"/>
      <c r="I17" s="6"/>
      <c r="J17" s="97"/>
      <c r="K17" s="53"/>
      <c r="L17" s="52"/>
      <c r="M17" s="52"/>
      <c r="N17" s="52"/>
      <c r="O17" s="52"/>
      <c r="P17" s="52"/>
      <c r="Q17" s="52"/>
      <c r="R17" s="52"/>
      <c r="S17" s="52"/>
      <c r="T17" s="1"/>
      <c r="U17" s="1"/>
      <c r="V17" s="1"/>
      <c r="W17" s="1"/>
      <c r="X17" s="1"/>
      <c r="Y17" s="1"/>
      <c r="Z17" s="1"/>
    </row>
    <row r="18" spans="1:26" ht="20.100000000000001" customHeight="1">
      <c r="A18" s="6"/>
      <c r="B18" s="96" t="s">
        <v>17</v>
      </c>
      <c r="C18" s="107" t="s">
        <v>35</v>
      </c>
      <c r="D18" s="108"/>
      <c r="E18" s="108"/>
      <c r="F18" s="108"/>
      <c r="G18" s="89" t="s">
        <v>4</v>
      </c>
      <c r="H18" s="89" t="s">
        <v>36</v>
      </c>
      <c r="I18" s="89" t="s">
        <v>37</v>
      </c>
      <c r="J18" s="97"/>
      <c r="K18" s="53"/>
      <c r="L18" s="52"/>
      <c r="M18" s="52"/>
      <c r="N18" s="52"/>
      <c r="O18" s="52"/>
      <c r="P18" s="52"/>
      <c r="Q18" s="52"/>
      <c r="R18" s="52"/>
      <c r="S18" s="52"/>
      <c r="T18" s="1"/>
      <c r="U18" s="1"/>
      <c r="V18" s="1"/>
      <c r="W18" s="1"/>
      <c r="X18" s="1"/>
      <c r="Y18" s="1"/>
      <c r="Z18" s="1"/>
    </row>
    <row r="19" spans="1:26" ht="60" customHeight="1">
      <c r="A19" s="6"/>
      <c r="B19" s="45" t="str">
        <f>CONFIGURAZIONE!D7</f>
        <v>Livello dimensionale</v>
      </c>
      <c r="C19" s="105" t="str">
        <f>CONFIGURAZIONE!E7</f>
        <v xml:space="preserve">Si riferisce all'attuale livello dimensionale delle aziende (in termini di fatturato, numero dipendenti ecc.) rispetto alle caratteristiche di sviluppo del settore. </v>
      </c>
      <c r="D19" s="106"/>
      <c r="E19" s="106"/>
      <c r="F19" s="106"/>
      <c r="G19" s="46" t="s">
        <v>9</v>
      </c>
      <c r="H19" s="47">
        <f t="shared" ref="H19:H26" si="0">IFERROR(VLOOKUP(G19,Punti,2,FALSE),0)</f>
        <v>50</v>
      </c>
      <c r="I19" s="48"/>
      <c r="J19" s="97"/>
      <c r="K19" s="53"/>
      <c r="L19" s="52"/>
      <c r="M19" s="52"/>
      <c r="N19" s="52"/>
      <c r="O19" s="52"/>
      <c r="P19" s="52"/>
      <c r="Q19" s="52"/>
      <c r="R19" s="52"/>
      <c r="S19" s="52"/>
      <c r="T19" s="1"/>
      <c r="U19" s="1"/>
      <c r="V19" s="1"/>
      <c r="W19" s="1"/>
      <c r="X19" s="1"/>
      <c r="Y19" s="1"/>
      <c r="Z19" s="1"/>
    </row>
    <row r="20" spans="1:26" ht="60" customHeight="1">
      <c r="A20" s="6"/>
      <c r="B20" s="45" t="str">
        <f>CONFIGURAZIONE!D8</f>
        <v>Patrimonializzazione</v>
      </c>
      <c r="C20" s="105" t="str">
        <f>CONFIGURAZIONE!E8</f>
        <v xml:space="preserve">Si riferisce all'attuale livello di patrimonializzazione delle aziende (in termini di patrimonio netto sull'attivo) rispetto alle caratteristiche di sviluppo del settore. </v>
      </c>
      <c r="D20" s="106"/>
      <c r="E20" s="106"/>
      <c r="F20" s="106"/>
      <c r="G20" s="46" t="s">
        <v>10</v>
      </c>
      <c r="H20" s="47">
        <f t="shared" si="0"/>
        <v>75</v>
      </c>
      <c r="I20" s="48"/>
      <c r="J20" s="97"/>
      <c r="K20" s="53"/>
      <c r="L20" s="52"/>
      <c r="M20" s="52"/>
      <c r="N20" s="52"/>
      <c r="O20" s="52"/>
      <c r="P20" s="52"/>
      <c r="Q20" s="52"/>
      <c r="R20" s="52"/>
      <c r="S20" s="52"/>
      <c r="T20" s="1"/>
      <c r="U20" s="1"/>
      <c r="V20" s="1"/>
      <c r="W20" s="1"/>
      <c r="X20" s="1"/>
      <c r="Y20" s="1"/>
      <c r="Z20" s="1"/>
    </row>
    <row r="21" spans="1:26" ht="60" customHeight="1">
      <c r="A21" s="6"/>
      <c r="B21" s="45" t="str">
        <f>CONFIGURAZIONE!D9</f>
        <v>Internazionalizzazione</v>
      </c>
      <c r="C21" s="105" t="str">
        <f>CONFIGURAZIONE!E9</f>
        <v xml:space="preserve">Si riferisce all'attuale capacità delle aziende di espandere le proprie attività commerciali oltre i confini nazionali per operare su mercati esteri. Questo può avvenire attraverso diverse modalità, tra cui l'esportazione di beni o servizi, l'investimento diretto all'estero, la creazione di filiali o succursali all'estero, la partecipazione a joint venture internazionali o l'acquisizione di aziende straniere. </v>
      </c>
      <c r="D21" s="106"/>
      <c r="E21" s="106"/>
      <c r="F21" s="106"/>
      <c r="G21" s="46" t="s">
        <v>9</v>
      </c>
      <c r="H21" s="47">
        <f t="shared" si="0"/>
        <v>50</v>
      </c>
      <c r="I21" s="48"/>
      <c r="J21" s="55"/>
      <c r="K21" s="53"/>
      <c r="L21" s="52"/>
      <c r="M21" s="52"/>
      <c r="N21" s="52"/>
      <c r="O21" s="52"/>
      <c r="P21" s="52"/>
      <c r="Q21" s="52"/>
      <c r="R21" s="52"/>
      <c r="S21" s="52"/>
      <c r="T21" s="1"/>
      <c r="U21" s="1"/>
      <c r="V21" s="1"/>
      <c r="W21" s="1"/>
      <c r="X21" s="1"/>
      <c r="Y21" s="1"/>
      <c r="Z21" s="1"/>
    </row>
    <row r="22" spans="1:26" ht="60" customHeight="1">
      <c r="A22" s="6"/>
      <c r="B22" s="45" t="str">
        <f>CONFIGURAZIONE!D10</f>
        <v xml:space="preserve">Ricerca e Innovazione </v>
      </c>
      <c r="C22" s="105" t="str">
        <f>CONFIGURAZIONE!E10</f>
        <v xml:space="preserve">Si riferisce all'attuale grado di innovazione delle aziende, inclusi processi, prodotti e modelli di business. Questo può includere l'adozione di nuove tecnologie, lo sviluppo di prodotti o servizi innovativi, e l'implementazione di pratiche manageriali all'avanguardia. Include attività di ricerca e sviluppo (R&amp;S) condotta dalle aziende per innovare e migliorare i loro prodotti, processi o servizi. </v>
      </c>
      <c r="D22" s="106"/>
      <c r="E22" s="106"/>
      <c r="F22" s="106"/>
      <c r="G22" s="46" t="s">
        <v>10</v>
      </c>
      <c r="H22" s="47">
        <f t="shared" si="0"/>
        <v>75</v>
      </c>
      <c r="I22" s="28"/>
      <c r="J22" s="56"/>
      <c r="K22" s="52"/>
      <c r="L22" s="52"/>
      <c r="M22" s="52"/>
      <c r="N22" s="52"/>
      <c r="O22" s="52"/>
      <c r="P22" s="52"/>
      <c r="Q22" s="52"/>
      <c r="R22" s="52"/>
      <c r="S22" s="52"/>
      <c r="T22" s="1"/>
      <c r="U22" s="1"/>
      <c r="V22" s="1"/>
      <c r="W22" s="1"/>
      <c r="X22" s="1"/>
      <c r="Y22" s="1"/>
      <c r="Z22" s="1"/>
    </row>
    <row r="23" spans="1:26" ht="60" customHeight="1">
      <c r="A23" s="6"/>
      <c r="B23" s="45" t="str">
        <f>CONFIGURAZIONE!D11</f>
        <v>Accesso al credito</v>
      </c>
      <c r="C23" s="105" t="str">
        <f>CONFIGURAZIONE!E11</f>
        <v xml:space="preserve">Si riferisce all'attuale disponibilità delle aziende di accedere a finanziamenti e risorse finanziarie esterne per sostenere le proprie attività e progetti di sviluppo. </v>
      </c>
      <c r="D23" s="106"/>
      <c r="E23" s="106"/>
      <c r="F23" s="106"/>
      <c r="G23" s="46" t="s">
        <v>10</v>
      </c>
      <c r="H23" s="47">
        <f t="shared" si="0"/>
        <v>75</v>
      </c>
      <c r="I23" s="28"/>
      <c r="J23" s="57"/>
      <c r="K23" s="52"/>
      <c r="L23" s="52"/>
      <c r="M23" s="52"/>
      <c r="N23" s="52"/>
      <c r="O23" s="52"/>
      <c r="P23" s="52"/>
      <c r="Q23" s="52"/>
      <c r="R23" s="52"/>
      <c r="S23" s="52"/>
      <c r="T23" s="1"/>
      <c r="U23" s="1"/>
      <c r="V23" s="1"/>
      <c r="W23" s="1"/>
      <c r="X23" s="1"/>
      <c r="Y23" s="1"/>
      <c r="Z23" s="1"/>
    </row>
    <row r="24" spans="1:26" ht="60" customHeight="1">
      <c r="A24" s="6"/>
      <c r="B24" s="45" t="str">
        <f>CONFIGURAZIONE!D12</f>
        <v>Passaggio generazionale</v>
      </c>
      <c r="C24" s="105" t="str">
        <f>CONFIGURAZIONE!E12</f>
        <v xml:space="preserve">Si riferisce all'attuale stato delle aziende nell'attuare il passaggio generazionale in termini sia di competenze che di risorse. </v>
      </c>
      <c r="D24" s="106"/>
      <c r="E24" s="106"/>
      <c r="F24" s="106"/>
      <c r="G24" s="46" t="s">
        <v>10</v>
      </c>
      <c r="H24" s="47">
        <f t="shared" si="0"/>
        <v>75</v>
      </c>
      <c r="I24" s="28"/>
      <c r="J24" s="58"/>
      <c r="K24" s="52"/>
      <c r="L24" s="52"/>
      <c r="M24" s="52"/>
      <c r="N24" s="52"/>
      <c r="O24" s="52"/>
      <c r="P24" s="52"/>
      <c r="Q24" s="52"/>
      <c r="R24" s="52"/>
      <c r="S24" s="52"/>
      <c r="T24" s="1"/>
      <c r="U24" s="1"/>
      <c r="V24" s="1"/>
      <c r="W24" s="1"/>
      <c r="X24" s="1"/>
      <c r="Y24" s="1"/>
      <c r="Z24" s="1"/>
    </row>
    <row r="25" spans="1:26" ht="60" customHeight="1">
      <c r="A25" s="6"/>
      <c r="B25" s="45" t="str">
        <f>CONFIGURAZIONE!D13</f>
        <v>Start-up</v>
      </c>
      <c r="C25" s="105" t="str">
        <f>CONFIGURAZIONE!E13</f>
        <v xml:space="preserve">Si riferisce all'attuale stato del sistema economico rispetto alle capacità di attivare (sia in termini di risorse, di competenze, di network e di spazi fisici) nuove imprese innovative. </v>
      </c>
      <c r="D25" s="106"/>
      <c r="E25" s="106"/>
      <c r="F25" s="106"/>
      <c r="G25" s="46" t="s">
        <v>10</v>
      </c>
      <c r="H25" s="47">
        <f t="shared" si="0"/>
        <v>75</v>
      </c>
      <c r="I25" s="28"/>
      <c r="J25" s="56"/>
      <c r="K25" s="52"/>
      <c r="L25" s="52"/>
      <c r="M25" s="52"/>
      <c r="N25" s="52"/>
      <c r="O25" s="52"/>
      <c r="P25" s="52"/>
      <c r="Q25" s="52"/>
      <c r="R25" s="52"/>
      <c r="S25" s="52"/>
      <c r="T25" s="1"/>
      <c r="U25" s="1"/>
      <c r="V25" s="1"/>
      <c r="W25" s="1"/>
      <c r="X25" s="1"/>
      <c r="Y25" s="1"/>
      <c r="Z25" s="1"/>
    </row>
    <row r="26" spans="1:26" ht="60" customHeight="1">
      <c r="A26" s="6"/>
      <c r="B26" s="45" t="str">
        <f>CONFIGURAZIONE!D14</f>
        <v>ESG</v>
      </c>
      <c r="C26" s="105" t="str">
        <f>CONFIGURAZIONE!E14</f>
        <v>Si riferisce all'integrazione di criteri ambientali, sociali e di governance nelle pratiche aziendali e nelle decisioni di investimento. Questo include la gestione responsabile delle risorse naturali, il rispetto dei diritti umani e dei diritti dei lavoratori, e la promozione di pratiche di trasparenza e di buon governo aziendale.</v>
      </c>
      <c r="D26" s="106"/>
      <c r="E26" s="106"/>
      <c r="F26" s="106"/>
      <c r="G26" s="46" t="s">
        <v>10</v>
      </c>
      <c r="H26" s="47">
        <f t="shared" si="0"/>
        <v>75</v>
      </c>
      <c r="I26" s="28"/>
      <c r="J26" s="56"/>
      <c r="K26" s="52"/>
      <c r="L26" s="52"/>
      <c r="M26" s="52"/>
      <c r="N26" s="52"/>
      <c r="O26" s="52"/>
      <c r="P26" s="52"/>
      <c r="Q26" s="52"/>
      <c r="R26" s="52"/>
      <c r="S26" s="52"/>
      <c r="T26" s="1"/>
      <c r="U26" s="1"/>
      <c r="V26" s="1"/>
      <c r="W26" s="1"/>
      <c r="X26" s="1"/>
      <c r="Y26" s="1"/>
      <c r="Z26" s="1"/>
    </row>
    <row r="27" spans="1:26" ht="42.75" customHeight="1">
      <c r="A27" s="6"/>
      <c r="B27" s="94"/>
      <c r="C27" s="95"/>
      <c r="D27" s="99"/>
      <c r="E27" s="99"/>
      <c r="F27" s="99"/>
      <c r="G27" s="73"/>
      <c r="H27" s="74"/>
      <c r="I27" s="6"/>
      <c r="J27" s="56"/>
      <c r="K27" s="52"/>
      <c r="L27" s="52"/>
      <c r="M27" s="52"/>
      <c r="N27" s="52"/>
      <c r="O27" s="52"/>
      <c r="P27" s="52"/>
      <c r="Q27" s="52"/>
      <c r="R27" s="52"/>
      <c r="S27" s="52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13" t="s">
        <v>49</v>
      </c>
      <c r="C28" s="114"/>
      <c r="D28" s="43"/>
      <c r="E28" s="43"/>
      <c r="F28" s="43"/>
      <c r="G28" s="43"/>
      <c r="H28" s="43"/>
      <c r="I28" s="1"/>
      <c r="J28" s="97"/>
      <c r="K28" s="53"/>
      <c r="L28" s="52"/>
      <c r="M28" s="52"/>
      <c r="N28" s="52"/>
      <c r="O28" s="52"/>
      <c r="P28" s="52"/>
      <c r="Q28" s="52"/>
      <c r="R28" s="52"/>
      <c r="S28" s="52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12"/>
      <c r="C29" s="112"/>
      <c r="D29" s="44"/>
      <c r="E29" s="44"/>
      <c r="F29" s="44"/>
      <c r="G29" s="44"/>
      <c r="H29" s="44"/>
      <c r="I29" s="6"/>
      <c r="J29" s="97"/>
      <c r="K29" s="53"/>
      <c r="L29" s="52"/>
      <c r="M29" s="52"/>
      <c r="N29" s="52"/>
      <c r="O29" s="52"/>
      <c r="P29" s="52"/>
      <c r="Q29" s="52"/>
      <c r="R29" s="52"/>
      <c r="S29" s="52"/>
      <c r="T29" s="1"/>
      <c r="U29" s="1"/>
      <c r="V29" s="1"/>
      <c r="W29" s="1"/>
      <c r="X29" s="1"/>
      <c r="Y29" s="1"/>
      <c r="Z29" s="1"/>
    </row>
    <row r="30" spans="1:26" ht="20.100000000000001" customHeight="1">
      <c r="A30" s="1"/>
      <c r="B30" s="96" t="s">
        <v>38</v>
      </c>
      <c r="C30" s="107" t="s">
        <v>35</v>
      </c>
      <c r="D30" s="108"/>
      <c r="E30" s="108"/>
      <c r="F30" s="108"/>
      <c r="G30" s="89" t="s">
        <v>4</v>
      </c>
      <c r="H30" s="89" t="s">
        <v>36</v>
      </c>
      <c r="I30" s="89" t="s">
        <v>37</v>
      </c>
      <c r="J30" s="97"/>
      <c r="K30" s="53"/>
      <c r="L30" s="52"/>
      <c r="M30" s="52"/>
      <c r="N30" s="52"/>
      <c r="O30" s="52"/>
      <c r="P30" s="52"/>
      <c r="Q30" s="52"/>
      <c r="R30" s="52"/>
      <c r="S30" s="52"/>
      <c r="T30" s="1"/>
      <c r="U30" s="1"/>
      <c r="V30" s="1"/>
      <c r="W30" s="1"/>
      <c r="X30" s="1"/>
      <c r="Y30" s="1"/>
      <c r="Z30" s="1"/>
    </row>
    <row r="31" spans="1:26" ht="60" customHeight="1">
      <c r="A31" s="1"/>
      <c r="B31" s="45" t="str">
        <f>CONFIGURAZIONE!D7</f>
        <v>Livello dimensionale</v>
      </c>
      <c r="C31" s="105" t="str">
        <f>CONFIGURAZIONE!E7</f>
        <v xml:space="preserve">Si riferisce all'attuale livello dimensionale delle aziende (in termini di fatturato, numero dipendenti ecc.) rispetto alle caratteristiche di sviluppo del settore. </v>
      </c>
      <c r="D31" s="106"/>
      <c r="E31" s="106"/>
      <c r="F31" s="106"/>
      <c r="G31" s="46" t="s">
        <v>15</v>
      </c>
      <c r="H31" s="47">
        <f t="shared" ref="H31:H38" si="1">IFERROR(VLOOKUP(G31,Punti2,2,FALSE),0)</f>
        <v>100</v>
      </c>
      <c r="I31" s="48"/>
      <c r="J31" s="97"/>
      <c r="K31" s="53"/>
      <c r="L31" s="52"/>
      <c r="M31" s="52"/>
      <c r="N31" s="52"/>
      <c r="O31" s="52"/>
      <c r="P31" s="52"/>
      <c r="Q31" s="52"/>
      <c r="R31" s="52"/>
      <c r="S31" s="52"/>
      <c r="T31" s="1"/>
      <c r="U31" s="1"/>
      <c r="V31" s="1"/>
      <c r="W31" s="1"/>
      <c r="X31" s="1"/>
      <c r="Y31" s="1"/>
      <c r="Z31" s="1"/>
    </row>
    <row r="32" spans="1:26" ht="60" customHeight="1">
      <c r="A32" s="1"/>
      <c r="B32" s="45" t="str">
        <f>CONFIGURAZIONE!D8</f>
        <v>Patrimonializzazione</v>
      </c>
      <c r="C32" s="105" t="str">
        <f>CONFIGURAZIONE!E8</f>
        <v xml:space="preserve">Si riferisce all'attuale livello di patrimonializzazione delle aziende (in termini di patrimonio netto sull'attivo) rispetto alle caratteristiche di sviluppo del settore. </v>
      </c>
      <c r="D32" s="106"/>
      <c r="E32" s="106"/>
      <c r="F32" s="106"/>
      <c r="G32" s="46" t="s">
        <v>14</v>
      </c>
      <c r="H32" s="47">
        <f t="shared" si="1"/>
        <v>50</v>
      </c>
      <c r="I32" s="48"/>
      <c r="J32" s="97"/>
      <c r="K32" s="53"/>
      <c r="L32" s="52"/>
      <c r="M32" s="52"/>
      <c r="N32" s="52"/>
      <c r="O32" s="52"/>
      <c r="P32" s="52"/>
      <c r="Q32" s="52"/>
      <c r="R32" s="52"/>
      <c r="S32" s="52"/>
      <c r="T32" s="1"/>
      <c r="U32" s="1"/>
      <c r="V32" s="1"/>
      <c r="W32" s="1"/>
      <c r="X32" s="1"/>
      <c r="Y32" s="1"/>
      <c r="Z32" s="1"/>
    </row>
    <row r="33" spans="1:26" ht="60" customHeight="1">
      <c r="A33" s="1"/>
      <c r="B33" s="45" t="str">
        <f>CONFIGURAZIONE!D9</f>
        <v>Internazionalizzazione</v>
      </c>
      <c r="C33" s="105" t="str">
        <f>CONFIGURAZIONE!E9</f>
        <v xml:space="preserve">Si riferisce all'attuale capacità delle aziende di espandere le proprie attività commerciali oltre i confini nazionali per operare su mercati esteri. Questo può avvenire attraverso diverse modalità, tra cui l'esportazione di beni o servizi, l'investimento diretto all'estero, la creazione di filiali o succursali all'estero, la partecipazione a joint venture internazionali o l'acquisizione di aziende straniere. </v>
      </c>
      <c r="D33" s="106"/>
      <c r="E33" s="106"/>
      <c r="F33" s="106"/>
      <c r="G33" s="46" t="s">
        <v>12</v>
      </c>
      <c r="H33" s="47">
        <f t="shared" si="1"/>
        <v>25</v>
      </c>
      <c r="I33" s="48"/>
      <c r="J33" s="55"/>
      <c r="K33" s="53"/>
      <c r="L33" s="52"/>
      <c r="M33" s="52"/>
      <c r="N33" s="52"/>
      <c r="O33" s="52"/>
      <c r="P33" s="52"/>
      <c r="Q33" s="52"/>
      <c r="R33" s="52"/>
      <c r="S33" s="52"/>
      <c r="T33" s="1"/>
      <c r="U33" s="1"/>
      <c r="V33" s="1"/>
      <c r="W33" s="1"/>
      <c r="X33" s="1"/>
      <c r="Y33" s="1"/>
      <c r="Z33" s="1"/>
    </row>
    <row r="34" spans="1:26" ht="60" customHeight="1">
      <c r="A34" s="1"/>
      <c r="B34" s="45" t="str">
        <f>CONFIGURAZIONE!D10</f>
        <v xml:space="preserve">Ricerca e Innovazione </v>
      </c>
      <c r="C34" s="105" t="str">
        <f>CONFIGURAZIONE!E10</f>
        <v xml:space="preserve">Si riferisce all'attuale grado di innovazione delle aziende, inclusi processi, prodotti e modelli di business. Questo può includere l'adozione di nuove tecnologie, lo sviluppo di prodotti o servizi innovativi, e l'implementazione di pratiche manageriali all'avanguardia. Include attività di ricerca e sviluppo (R&amp;S) condotta dalle aziende per innovare e migliorare i loro prodotti, processi o servizi. </v>
      </c>
      <c r="D34" s="106"/>
      <c r="E34" s="106"/>
      <c r="F34" s="106"/>
      <c r="G34" s="46" t="s">
        <v>14</v>
      </c>
      <c r="H34" s="47">
        <f t="shared" si="1"/>
        <v>50</v>
      </c>
      <c r="I34" s="28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1"/>
      <c r="U34" s="1"/>
      <c r="V34" s="1"/>
      <c r="W34" s="1"/>
      <c r="X34" s="1"/>
      <c r="Y34" s="1"/>
      <c r="Z34" s="1"/>
    </row>
    <row r="35" spans="1:26" ht="60" customHeight="1">
      <c r="A35" s="1"/>
      <c r="B35" s="45" t="str">
        <f>CONFIGURAZIONE!D11</f>
        <v>Accesso al credito</v>
      </c>
      <c r="C35" s="105" t="str">
        <f>CONFIGURAZIONE!E11</f>
        <v xml:space="preserve">Si riferisce all'attuale disponibilità delle aziende di accedere a finanziamenti e risorse finanziarie esterne per sostenere le proprie attività e progetti di sviluppo. </v>
      </c>
      <c r="D35" s="106"/>
      <c r="E35" s="106"/>
      <c r="F35" s="106"/>
      <c r="G35" s="46" t="s">
        <v>13</v>
      </c>
      <c r="H35" s="47">
        <f t="shared" si="1"/>
        <v>75</v>
      </c>
      <c r="I35" s="28"/>
      <c r="J35" s="59"/>
      <c r="K35" s="52"/>
      <c r="L35" s="52"/>
      <c r="M35" s="52"/>
      <c r="N35" s="52"/>
      <c r="O35" s="52"/>
      <c r="P35" s="52"/>
      <c r="Q35" s="52"/>
      <c r="R35" s="52"/>
      <c r="S35" s="52"/>
      <c r="T35" s="1"/>
      <c r="U35" s="1"/>
      <c r="V35" s="1"/>
      <c r="W35" s="1"/>
      <c r="X35" s="1"/>
      <c r="Y35" s="1"/>
      <c r="Z35" s="1"/>
    </row>
    <row r="36" spans="1:26" ht="60" customHeight="1">
      <c r="A36" s="1"/>
      <c r="B36" s="45" t="str">
        <f>CONFIGURAZIONE!D12</f>
        <v>Passaggio generazionale</v>
      </c>
      <c r="C36" s="105" t="str">
        <f>CONFIGURAZIONE!E12</f>
        <v xml:space="preserve">Si riferisce all'attuale stato delle aziende nell'attuare il passaggio generazionale in termini sia di competenze che di risorse. </v>
      </c>
      <c r="D36" s="106"/>
      <c r="E36" s="106"/>
      <c r="F36" s="106"/>
      <c r="G36" s="46" t="s">
        <v>14</v>
      </c>
      <c r="H36" s="47">
        <f t="shared" si="1"/>
        <v>50</v>
      </c>
      <c r="I36" s="28"/>
      <c r="J36" s="60"/>
      <c r="K36" s="52"/>
      <c r="L36" s="52"/>
      <c r="M36" s="52"/>
      <c r="N36" s="52"/>
      <c r="O36" s="52"/>
      <c r="P36" s="52"/>
      <c r="Q36" s="52"/>
      <c r="R36" s="52"/>
      <c r="S36" s="52"/>
      <c r="T36" s="1"/>
      <c r="U36" s="1"/>
      <c r="V36" s="1"/>
      <c r="W36" s="1"/>
      <c r="X36" s="1"/>
      <c r="Y36" s="1"/>
      <c r="Z36" s="1"/>
    </row>
    <row r="37" spans="1:26" ht="60" customHeight="1">
      <c r="A37" s="1"/>
      <c r="B37" s="45" t="str">
        <f>CONFIGURAZIONE!D13</f>
        <v>Start-up</v>
      </c>
      <c r="C37" s="105" t="str">
        <f>CONFIGURAZIONE!E13</f>
        <v xml:space="preserve">Si riferisce all'attuale stato del sistema economico rispetto alle capacità di attivare (sia in termini di risorse, di competenze, di network e di spazi fisici) nuove imprese innovative. </v>
      </c>
      <c r="D37" s="106"/>
      <c r="E37" s="106"/>
      <c r="F37" s="106"/>
      <c r="G37" s="46" t="s">
        <v>13</v>
      </c>
      <c r="H37" s="47">
        <f t="shared" si="1"/>
        <v>75</v>
      </c>
      <c r="I37" s="28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1"/>
      <c r="U37" s="1"/>
      <c r="V37" s="1"/>
      <c r="W37" s="1"/>
      <c r="X37" s="1"/>
      <c r="Y37" s="1"/>
      <c r="Z37" s="1"/>
    </row>
    <row r="38" spans="1:26" ht="60" customHeight="1">
      <c r="A38" s="1"/>
      <c r="B38" s="45" t="str">
        <f>CONFIGURAZIONE!D14</f>
        <v>ESG</v>
      </c>
      <c r="C38" s="105" t="str">
        <f>CONFIGURAZIONE!E14</f>
        <v>Si riferisce all'integrazione di criteri ambientali, sociali e di governance nelle pratiche aziendali e nelle decisioni di investimento. Questo include la gestione responsabile delle risorse naturali, il rispetto dei diritti umani e dei diritti dei lavoratori, e la promozione di pratiche di trasparenza e di buon governo aziendale.</v>
      </c>
      <c r="D38" s="106"/>
      <c r="E38" s="106"/>
      <c r="F38" s="106"/>
      <c r="G38" s="46" t="s">
        <v>15</v>
      </c>
      <c r="H38" s="47">
        <f t="shared" si="1"/>
        <v>100</v>
      </c>
      <c r="I38" s="28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49"/>
      <c r="G39" s="49"/>
      <c r="H39" s="49"/>
      <c r="I39" s="49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42" t="s">
        <v>44</v>
      </c>
      <c r="C40" s="42"/>
      <c r="D40" s="42"/>
      <c r="E40" s="1"/>
      <c r="F40" s="49"/>
      <c r="G40" s="49"/>
      <c r="H40" s="49"/>
      <c r="I40" s="49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15"/>
      <c r="C41" s="115"/>
      <c r="D41" s="115"/>
      <c r="E41" s="115"/>
      <c r="F41" s="115"/>
      <c r="G41" s="49"/>
      <c r="H41" s="49"/>
      <c r="I41" s="49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15"/>
      <c r="C42" s="115"/>
      <c r="D42" s="115"/>
      <c r="E42" s="115"/>
      <c r="F42" s="115"/>
      <c r="G42" s="50"/>
      <c r="H42" s="50"/>
      <c r="I42" s="50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15"/>
      <c r="C43" s="115"/>
      <c r="D43" s="115"/>
      <c r="E43" s="115"/>
      <c r="F43" s="115"/>
      <c r="G43" s="50"/>
      <c r="H43" s="50"/>
      <c r="I43" s="50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15"/>
      <c r="C44" s="115"/>
      <c r="D44" s="115"/>
      <c r="E44" s="115"/>
      <c r="F44" s="115"/>
      <c r="G44" s="50"/>
      <c r="H44" s="50"/>
      <c r="I44" s="50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15"/>
      <c r="C45" s="115"/>
      <c r="D45" s="115"/>
      <c r="E45" s="115"/>
      <c r="F45" s="115"/>
      <c r="G45" s="50"/>
      <c r="H45" s="50"/>
      <c r="I45" s="50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15"/>
      <c r="C46" s="115"/>
      <c r="D46" s="115"/>
      <c r="E46" s="115"/>
      <c r="F46" s="115"/>
      <c r="G46" s="50"/>
      <c r="H46" s="50"/>
      <c r="I46" s="50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15"/>
      <c r="C47" s="115"/>
      <c r="D47" s="115"/>
      <c r="E47" s="115"/>
      <c r="F47" s="115"/>
      <c r="G47" s="50"/>
      <c r="H47" s="50"/>
      <c r="I47" s="50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1"/>
      <c r="U47" s="1"/>
      <c r="V47" s="1"/>
      <c r="W47" s="1"/>
      <c r="X47" s="1"/>
      <c r="Y47" s="1"/>
      <c r="Z47" s="1"/>
    </row>
    <row r="48" spans="1:26" ht="33.75" customHeight="1">
      <c r="A48" s="1"/>
      <c r="B48" s="115"/>
      <c r="C48" s="115"/>
      <c r="D48" s="115"/>
      <c r="E48" s="115"/>
      <c r="F48" s="115"/>
      <c r="G48" s="50"/>
      <c r="H48" s="50"/>
      <c r="I48" s="50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15"/>
      <c r="C49" s="115"/>
      <c r="D49" s="115"/>
      <c r="E49" s="115"/>
      <c r="F49" s="115"/>
      <c r="G49" s="1"/>
      <c r="H49" s="1"/>
      <c r="I49" s="1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15"/>
      <c r="C50" s="115"/>
      <c r="D50" s="115"/>
      <c r="E50" s="115"/>
      <c r="F50" s="115"/>
      <c r="G50" s="1"/>
      <c r="H50" s="1"/>
      <c r="I50" s="1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15"/>
      <c r="C51" s="115"/>
      <c r="D51" s="115"/>
      <c r="E51" s="115"/>
      <c r="F51" s="115"/>
      <c r="G51" s="1"/>
      <c r="H51" s="1"/>
      <c r="I51" s="1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15"/>
      <c r="C52" s="115"/>
      <c r="D52" s="115"/>
      <c r="E52" s="115"/>
      <c r="F52" s="115"/>
      <c r="G52" s="1"/>
      <c r="H52" s="1"/>
      <c r="I52" s="1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15"/>
      <c r="C53" s="115"/>
      <c r="D53" s="115"/>
      <c r="E53" s="115"/>
      <c r="F53" s="115"/>
      <c r="G53" s="1"/>
      <c r="H53" s="1"/>
      <c r="I53" s="1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15"/>
      <c r="C54" s="115"/>
      <c r="D54" s="115"/>
      <c r="E54" s="115"/>
      <c r="F54" s="115"/>
      <c r="G54" s="1"/>
      <c r="H54" s="1"/>
      <c r="I54" s="1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15"/>
      <c r="C55" s="115"/>
      <c r="D55" s="115"/>
      <c r="E55" s="115"/>
      <c r="F55" s="115"/>
      <c r="G55" s="1"/>
      <c r="H55" s="1"/>
      <c r="I55" s="1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15"/>
      <c r="C56" s="115"/>
      <c r="D56" s="115"/>
      <c r="E56" s="115"/>
      <c r="F56" s="115"/>
      <c r="G56" s="1"/>
      <c r="H56" s="1"/>
      <c r="I56" s="1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15"/>
      <c r="C57" s="115"/>
      <c r="D57" s="115"/>
      <c r="E57" s="115"/>
      <c r="F57" s="115"/>
      <c r="G57" s="1"/>
      <c r="H57" s="1"/>
      <c r="I57" s="1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15"/>
      <c r="C58" s="115"/>
      <c r="D58" s="115"/>
      <c r="E58" s="115"/>
      <c r="F58" s="115"/>
      <c r="G58" s="1"/>
      <c r="H58" s="1"/>
      <c r="I58" s="1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15"/>
      <c r="C59" s="115"/>
      <c r="D59" s="115"/>
      <c r="E59" s="115"/>
      <c r="F59" s="115"/>
      <c r="G59" s="1"/>
      <c r="H59" s="1"/>
      <c r="I59" s="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42" t="s">
        <v>52</v>
      </c>
      <c r="C61" s="1"/>
      <c r="D61" s="1"/>
      <c r="E61" s="1"/>
      <c r="F61" s="1"/>
      <c r="G61" s="1"/>
      <c r="H61" s="1"/>
      <c r="I61" s="1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1"/>
      <c r="U61" s="1"/>
      <c r="V61" s="1"/>
      <c r="W61" s="1"/>
      <c r="X61" s="1"/>
      <c r="Y61" s="1"/>
      <c r="Z61" s="1"/>
    </row>
    <row r="62" spans="1:26" ht="20.100000000000001" customHeight="1">
      <c r="A62" s="1"/>
      <c r="B62" s="96" t="s">
        <v>38</v>
      </c>
      <c r="C62" s="107" t="s">
        <v>45</v>
      </c>
      <c r="D62" s="108"/>
      <c r="E62" s="108"/>
      <c r="F62" s="108"/>
      <c r="G62" s="76"/>
      <c r="H62" s="76"/>
      <c r="I62" s="76"/>
      <c r="J62" s="97"/>
      <c r="K62" s="53"/>
      <c r="L62" s="52"/>
      <c r="M62" s="52"/>
      <c r="N62" s="52"/>
      <c r="O62" s="52"/>
      <c r="P62" s="52"/>
      <c r="Q62" s="52"/>
      <c r="R62" s="52"/>
      <c r="S62" s="52"/>
      <c r="T62" s="1"/>
      <c r="U62" s="1"/>
      <c r="V62" s="1"/>
      <c r="W62" s="1"/>
      <c r="X62" s="1"/>
      <c r="Y62" s="1"/>
      <c r="Z62" s="1"/>
    </row>
    <row r="63" spans="1:26" ht="60" customHeight="1">
      <c r="A63" s="1"/>
      <c r="B63" s="45" t="str">
        <f>CONFIGURAZIONE!D7</f>
        <v>Livello dimensionale</v>
      </c>
      <c r="C63" s="105"/>
      <c r="D63" s="106"/>
      <c r="E63" s="106"/>
      <c r="F63" s="106"/>
      <c r="G63" s="73"/>
      <c r="H63" s="74"/>
      <c r="I63" s="76"/>
      <c r="J63" s="76"/>
      <c r="K63" s="76"/>
      <c r="L63" s="52"/>
      <c r="M63" s="52"/>
      <c r="N63" s="52"/>
      <c r="O63" s="52"/>
      <c r="P63" s="52"/>
      <c r="Q63" s="52"/>
      <c r="R63" s="52"/>
      <c r="S63" s="52"/>
      <c r="T63" s="1"/>
      <c r="U63" s="1"/>
      <c r="V63" s="1"/>
      <c r="W63" s="1"/>
      <c r="X63" s="1"/>
      <c r="Y63" s="1"/>
      <c r="Z63" s="1"/>
    </row>
    <row r="64" spans="1:26" ht="60" customHeight="1">
      <c r="A64" s="1"/>
      <c r="B64" s="45" t="str">
        <f>CONFIGURAZIONE!D8</f>
        <v>Patrimonializzazione</v>
      </c>
      <c r="C64" s="105"/>
      <c r="D64" s="106"/>
      <c r="E64" s="106"/>
      <c r="F64" s="106"/>
      <c r="G64" s="73"/>
      <c r="H64" s="74"/>
      <c r="I64" s="73"/>
      <c r="J64" s="74"/>
      <c r="K64" s="75"/>
      <c r="L64" s="52"/>
      <c r="M64" s="52"/>
      <c r="N64" s="52"/>
      <c r="O64" s="52"/>
      <c r="P64" s="52"/>
      <c r="Q64" s="52"/>
      <c r="R64" s="52"/>
      <c r="S64" s="52"/>
      <c r="T64" s="1"/>
      <c r="U64" s="1"/>
      <c r="V64" s="1"/>
      <c r="W64" s="1"/>
      <c r="X64" s="1"/>
      <c r="Y64" s="1"/>
      <c r="Z64" s="1"/>
    </row>
    <row r="65" spans="1:26" ht="60" customHeight="1">
      <c r="A65" s="1"/>
      <c r="B65" s="45" t="str">
        <f>CONFIGURAZIONE!D9</f>
        <v>Internazionalizzazione</v>
      </c>
      <c r="C65" s="105"/>
      <c r="D65" s="106"/>
      <c r="E65" s="106"/>
      <c r="F65" s="106"/>
      <c r="G65" s="73"/>
      <c r="H65" s="74"/>
      <c r="I65" s="73"/>
      <c r="J65" s="74"/>
      <c r="K65" s="75"/>
      <c r="L65" s="52"/>
      <c r="M65" s="52"/>
      <c r="N65" s="52"/>
      <c r="O65" s="52"/>
      <c r="P65" s="52"/>
      <c r="Q65" s="52"/>
      <c r="R65" s="52"/>
      <c r="S65" s="52"/>
      <c r="T65" s="1"/>
      <c r="U65" s="1"/>
      <c r="V65" s="1"/>
      <c r="W65" s="1"/>
      <c r="X65" s="1"/>
      <c r="Y65" s="1"/>
      <c r="Z65" s="1"/>
    </row>
    <row r="66" spans="1:26" ht="60" customHeight="1">
      <c r="A66" s="1"/>
      <c r="B66" s="45" t="str">
        <f>CONFIGURAZIONE!D10</f>
        <v xml:space="preserve">Ricerca e Innovazione </v>
      </c>
      <c r="C66" s="105"/>
      <c r="D66" s="106"/>
      <c r="E66" s="106"/>
      <c r="F66" s="106"/>
      <c r="G66" s="73"/>
      <c r="H66" s="74"/>
      <c r="I66" s="73"/>
      <c r="J66" s="74"/>
      <c r="K66" s="75"/>
      <c r="L66" s="52"/>
      <c r="M66" s="52"/>
      <c r="N66" s="52"/>
      <c r="O66" s="52"/>
      <c r="P66" s="52"/>
      <c r="Q66" s="52"/>
      <c r="R66" s="52"/>
      <c r="S66" s="52"/>
      <c r="T66" s="1"/>
      <c r="U66" s="1"/>
      <c r="V66" s="1"/>
      <c r="W66" s="1"/>
      <c r="X66" s="1"/>
      <c r="Y66" s="1"/>
      <c r="Z66" s="1"/>
    </row>
    <row r="67" spans="1:26" ht="60" customHeight="1">
      <c r="A67" s="1"/>
      <c r="B67" s="45" t="str">
        <f>CONFIGURAZIONE!D11</f>
        <v>Accesso al credito</v>
      </c>
      <c r="C67" s="105"/>
      <c r="D67" s="106"/>
      <c r="E67" s="106"/>
      <c r="F67" s="106"/>
      <c r="G67" s="73"/>
      <c r="H67" s="74"/>
      <c r="I67" s="73"/>
      <c r="J67" s="74"/>
      <c r="K67" s="6"/>
      <c r="L67" s="52"/>
      <c r="M67" s="52"/>
      <c r="N67" s="52"/>
      <c r="O67" s="52"/>
      <c r="P67" s="52"/>
      <c r="Q67" s="52"/>
      <c r="R67" s="52"/>
      <c r="S67" s="52"/>
      <c r="T67" s="1"/>
      <c r="U67" s="1"/>
      <c r="V67" s="1"/>
      <c r="W67" s="1"/>
      <c r="X67" s="1"/>
      <c r="Y67" s="1"/>
      <c r="Z67" s="1"/>
    </row>
    <row r="68" spans="1:26" ht="60" customHeight="1">
      <c r="A68" s="1"/>
      <c r="B68" s="45" t="str">
        <f>CONFIGURAZIONE!D12</f>
        <v>Passaggio generazionale</v>
      </c>
      <c r="C68" s="105"/>
      <c r="D68" s="106"/>
      <c r="E68" s="106"/>
      <c r="F68" s="106"/>
      <c r="G68" s="73"/>
      <c r="H68" s="74"/>
      <c r="I68" s="73"/>
      <c r="J68" s="74"/>
      <c r="K68" s="6"/>
      <c r="L68" s="52"/>
      <c r="M68" s="52"/>
      <c r="N68" s="52"/>
      <c r="O68" s="52"/>
      <c r="P68" s="52"/>
      <c r="Q68" s="52"/>
      <c r="R68" s="52"/>
      <c r="S68" s="52"/>
      <c r="T68" s="1"/>
      <c r="U68" s="1"/>
      <c r="V68" s="1"/>
      <c r="W68" s="1"/>
      <c r="X68" s="1"/>
      <c r="Y68" s="1"/>
      <c r="Z68" s="1"/>
    </row>
    <row r="69" spans="1:26" ht="60" customHeight="1">
      <c r="A69" s="1"/>
      <c r="B69" s="45" t="str">
        <f>CONFIGURAZIONE!D13</f>
        <v>Start-up</v>
      </c>
      <c r="C69" s="105"/>
      <c r="D69" s="106"/>
      <c r="E69" s="106"/>
      <c r="F69" s="106"/>
      <c r="G69" s="73"/>
      <c r="H69" s="74"/>
      <c r="I69" s="73"/>
      <c r="J69" s="74"/>
      <c r="K69" s="6"/>
      <c r="L69" s="52"/>
      <c r="M69" s="52"/>
      <c r="N69" s="52"/>
      <c r="O69" s="52"/>
      <c r="P69" s="52"/>
      <c r="Q69" s="52"/>
      <c r="R69" s="52"/>
      <c r="S69" s="52"/>
      <c r="T69" s="1"/>
      <c r="U69" s="1"/>
      <c r="V69" s="1"/>
      <c r="W69" s="1"/>
      <c r="X69" s="1"/>
      <c r="Y69" s="1"/>
      <c r="Z69" s="1"/>
    </row>
    <row r="70" spans="1:26" ht="60" customHeight="1">
      <c r="A70" s="1"/>
      <c r="B70" s="45" t="str">
        <f>CONFIGURAZIONE!D14</f>
        <v>ESG</v>
      </c>
      <c r="C70" s="105"/>
      <c r="D70" s="105"/>
      <c r="E70" s="105"/>
      <c r="F70" s="105"/>
      <c r="G70" s="73"/>
      <c r="H70" s="74"/>
      <c r="I70" s="73"/>
      <c r="J70" s="74"/>
      <c r="K70" s="6"/>
      <c r="L70" s="52"/>
      <c r="M70" s="52"/>
      <c r="N70" s="52"/>
      <c r="O70" s="52"/>
      <c r="P70" s="52"/>
      <c r="Q70" s="52"/>
      <c r="R70" s="52"/>
      <c r="S70" s="52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1"/>
      <c r="U886" s="1"/>
      <c r="V886" s="1"/>
      <c r="W886" s="1"/>
      <c r="X886" s="1"/>
      <c r="Y886" s="1"/>
      <c r="Z886" s="1"/>
    </row>
  </sheetData>
  <mergeCells count="36">
    <mergeCell ref="C65:F65"/>
    <mergeCell ref="C66:F66"/>
    <mergeCell ref="C67:F67"/>
    <mergeCell ref="C68:F68"/>
    <mergeCell ref="C69:F69"/>
    <mergeCell ref="C70:F70"/>
    <mergeCell ref="C37:F37"/>
    <mergeCell ref="C38:F38"/>
    <mergeCell ref="B41:F59"/>
    <mergeCell ref="C62:F62"/>
    <mergeCell ref="C63:F63"/>
    <mergeCell ref="C64:F64"/>
    <mergeCell ref="C31:F31"/>
    <mergeCell ref="C32:F32"/>
    <mergeCell ref="C33:F33"/>
    <mergeCell ref="C34:F34"/>
    <mergeCell ref="C35:F35"/>
    <mergeCell ref="C36:F36"/>
    <mergeCell ref="C23:F23"/>
    <mergeCell ref="C24:F24"/>
    <mergeCell ref="C25:F25"/>
    <mergeCell ref="C26:F26"/>
    <mergeCell ref="B28:C29"/>
    <mergeCell ref="C30:F30"/>
    <mergeCell ref="G13:H13"/>
    <mergeCell ref="C18:F18"/>
    <mergeCell ref="C19:F19"/>
    <mergeCell ref="C20:F20"/>
    <mergeCell ref="C21:F21"/>
    <mergeCell ref="C22:F22"/>
    <mergeCell ref="B2:E2"/>
    <mergeCell ref="B3:F3"/>
    <mergeCell ref="B4:F4"/>
    <mergeCell ref="J6:J7"/>
    <mergeCell ref="G7:H7"/>
    <mergeCell ref="G11:H11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AE764F-1B17-489A-AFB9-342B4DC86B1E}">
          <x14:formula1>
            <xm:f>CONFIG!$M$4:$M$8</xm:f>
          </x14:formula1>
          <xm:sqref>G63:G70 G31:G38</xm:sqref>
        </x14:dataValidation>
        <x14:dataValidation type="list" allowBlank="1" showInputMessage="1" showErrorMessage="1" xr:uid="{7D098F70-E80C-458E-AE2D-9508961669D7}">
          <x14:formula1>
            <xm:f>CONFIG!$E$4:$E$8</xm:f>
          </x14:formula1>
          <xm:sqref>G19:G27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BF41-42DF-4AB9-82C2-AB3673BA7217}">
  <dimension ref="A1:Z886"/>
  <sheetViews>
    <sheetView zoomScale="90" zoomScaleNormal="90" workbookViewId="0">
      <selection activeCell="B23" sqref="B23"/>
    </sheetView>
  </sheetViews>
  <sheetFormatPr defaultColWidth="12.5703125" defaultRowHeight="12.75"/>
  <cols>
    <col min="1" max="1" width="3.5703125" style="100" customWidth="1"/>
    <col min="2" max="2" width="34.28515625" style="100" customWidth="1"/>
    <col min="3" max="3" width="35.5703125" style="100" customWidth="1"/>
    <col min="4" max="4" width="22.42578125" style="100" customWidth="1"/>
    <col min="5" max="5" width="26.85546875" style="100" customWidth="1"/>
    <col min="6" max="6" width="22.42578125" style="100" customWidth="1"/>
    <col min="7" max="7" width="25.5703125" style="100" customWidth="1"/>
    <col min="8" max="8" width="16.42578125" style="100" customWidth="1"/>
    <col min="9" max="9" width="63.85546875" style="100" customWidth="1"/>
    <col min="10" max="19" width="12.5703125" style="61"/>
    <col min="20" max="16384" width="12.5703125" style="100"/>
  </cols>
  <sheetData>
    <row r="1" spans="1:26" ht="51" customHeight="1">
      <c r="A1" s="30"/>
      <c r="B1" s="30"/>
      <c r="C1" s="30"/>
      <c r="D1" s="30"/>
      <c r="E1" s="30"/>
      <c r="F1" s="30"/>
      <c r="G1" s="30"/>
      <c r="H1" s="31"/>
      <c r="I1" s="30"/>
      <c r="J1" s="51"/>
      <c r="K1" s="52"/>
      <c r="L1" s="52"/>
      <c r="M1" s="52"/>
      <c r="N1" s="52"/>
      <c r="O1" s="52"/>
      <c r="P1" s="52"/>
      <c r="Q1" s="52"/>
      <c r="R1" s="52"/>
      <c r="S1" s="52"/>
      <c r="T1" s="1"/>
      <c r="U1" s="1"/>
      <c r="V1" s="1"/>
      <c r="W1" s="1"/>
      <c r="X1" s="1"/>
      <c r="Y1" s="1"/>
      <c r="Z1" s="1"/>
    </row>
    <row r="2" spans="1:26" ht="50.25" customHeight="1">
      <c r="A2" s="32"/>
      <c r="B2" s="109" t="s">
        <v>31</v>
      </c>
      <c r="C2" s="110"/>
      <c r="D2" s="110"/>
      <c r="E2" s="110"/>
      <c r="F2" s="32"/>
      <c r="G2" s="32"/>
      <c r="H2" s="32"/>
      <c r="I2" s="32"/>
      <c r="J2" s="51"/>
      <c r="K2" s="52"/>
      <c r="L2" s="52"/>
      <c r="M2" s="52"/>
      <c r="N2" s="52"/>
      <c r="O2" s="52"/>
      <c r="P2" s="52"/>
      <c r="Q2" s="52"/>
      <c r="R2" s="52"/>
      <c r="S2" s="52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111" t="s">
        <v>41</v>
      </c>
      <c r="C3" s="112"/>
      <c r="D3" s="112"/>
      <c r="E3" s="112"/>
      <c r="F3" s="112"/>
      <c r="G3" s="69"/>
      <c r="H3" s="69"/>
      <c r="I3" s="69"/>
      <c r="J3" s="53"/>
      <c r="K3" s="53"/>
      <c r="L3" s="52"/>
      <c r="M3" s="52"/>
      <c r="N3" s="52"/>
      <c r="O3" s="52"/>
      <c r="P3" s="52"/>
      <c r="Q3" s="52"/>
      <c r="R3" s="52"/>
      <c r="S3" s="52"/>
      <c r="T3" s="1"/>
      <c r="U3" s="1"/>
      <c r="V3" s="1"/>
      <c r="W3" s="1"/>
      <c r="X3" s="1"/>
      <c r="Y3" s="1"/>
      <c r="Z3" s="1"/>
    </row>
    <row r="4" spans="1:26" ht="19.5" customHeight="1">
      <c r="A4" s="1"/>
      <c r="B4" s="111" t="s">
        <v>32</v>
      </c>
      <c r="C4" s="112"/>
      <c r="D4" s="112"/>
      <c r="E4" s="112"/>
      <c r="F4" s="112"/>
      <c r="G4" s="69"/>
      <c r="H4" s="69"/>
      <c r="I4" s="69"/>
      <c r="J4" s="53"/>
      <c r="K4" s="53"/>
      <c r="L4" s="52"/>
      <c r="M4" s="52"/>
      <c r="N4" s="52"/>
      <c r="O4" s="52"/>
      <c r="P4" s="52"/>
      <c r="Q4" s="52"/>
      <c r="R4" s="52"/>
      <c r="S4" s="52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69"/>
      <c r="C5" s="69"/>
      <c r="D5" s="69"/>
      <c r="E5" s="69"/>
      <c r="F5" s="33"/>
      <c r="G5" s="69"/>
      <c r="H5" s="33"/>
      <c r="I5" s="33"/>
      <c r="J5" s="97"/>
      <c r="K5" s="53"/>
      <c r="L5" s="52"/>
      <c r="M5" s="52"/>
      <c r="N5" s="52"/>
      <c r="O5" s="52"/>
      <c r="P5" s="52"/>
      <c r="Q5" s="52"/>
      <c r="R5" s="52"/>
      <c r="S5" s="52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3"/>
      <c r="C6" s="72">
        <v>1</v>
      </c>
      <c r="D6" s="3"/>
      <c r="E6" s="3"/>
      <c r="F6" s="34"/>
      <c r="G6" s="3"/>
      <c r="H6" s="34"/>
      <c r="I6" s="34"/>
      <c r="J6" s="118"/>
      <c r="K6" s="53"/>
      <c r="L6" s="52"/>
      <c r="M6" s="52"/>
      <c r="N6" s="52"/>
      <c r="O6" s="52"/>
      <c r="P6" s="52"/>
      <c r="Q6" s="52"/>
      <c r="R6" s="52"/>
      <c r="S6" s="52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35" t="s">
        <v>59</v>
      </c>
      <c r="C7" s="63"/>
      <c r="D7" s="35" t="s">
        <v>29</v>
      </c>
      <c r="E7" s="98"/>
      <c r="F7" s="35" t="s">
        <v>30</v>
      </c>
      <c r="G7" s="120"/>
      <c r="H7" s="108"/>
      <c r="I7" s="25"/>
      <c r="J7" s="119"/>
      <c r="K7" s="53"/>
      <c r="L7" s="52"/>
      <c r="M7" s="52"/>
      <c r="N7" s="52"/>
      <c r="O7" s="52"/>
      <c r="P7" s="52"/>
      <c r="Q7" s="52"/>
      <c r="R7" s="52"/>
      <c r="S7" s="52"/>
      <c r="T7" s="1"/>
      <c r="U7" s="1"/>
      <c r="V7" s="1"/>
      <c r="W7" s="1"/>
      <c r="X7" s="1"/>
      <c r="Y7" s="1"/>
      <c r="Z7" s="1"/>
    </row>
    <row r="8" spans="1:26" ht="19.5" customHeight="1">
      <c r="A8" s="1"/>
      <c r="B8" s="3"/>
      <c r="C8" s="25"/>
      <c r="D8" s="25"/>
      <c r="E8" s="25"/>
      <c r="F8" s="25"/>
      <c r="G8" s="25"/>
      <c r="H8" s="3"/>
      <c r="I8" s="3"/>
      <c r="J8" s="52"/>
      <c r="K8" s="53"/>
      <c r="L8" s="52"/>
      <c r="M8" s="52"/>
      <c r="N8" s="52"/>
      <c r="O8" s="52"/>
      <c r="P8" s="52"/>
      <c r="Q8" s="52"/>
      <c r="R8" s="52"/>
      <c r="S8" s="52"/>
      <c r="T8" s="1"/>
      <c r="U8" s="1"/>
      <c r="V8" s="1"/>
      <c r="W8" s="1"/>
      <c r="X8" s="1"/>
      <c r="Y8" s="1"/>
      <c r="Z8" s="1"/>
    </row>
    <row r="9" spans="1:26" ht="9.75" customHeight="1">
      <c r="A9" s="1"/>
      <c r="B9" s="69"/>
      <c r="C9" s="36"/>
      <c r="D9" s="37"/>
      <c r="E9" s="4"/>
      <c r="F9" s="4"/>
      <c r="G9" s="4"/>
      <c r="H9" s="4"/>
      <c r="I9" s="4"/>
      <c r="J9" s="53"/>
      <c r="K9" s="53"/>
      <c r="L9" s="52"/>
      <c r="M9" s="52"/>
      <c r="N9" s="52"/>
      <c r="O9" s="52"/>
      <c r="P9" s="52"/>
      <c r="Q9" s="52"/>
      <c r="R9" s="52"/>
      <c r="S9" s="52"/>
      <c r="T9" s="1"/>
      <c r="U9" s="1"/>
      <c r="V9" s="1"/>
      <c r="W9" s="1"/>
      <c r="X9" s="1"/>
      <c r="Y9" s="1"/>
      <c r="Z9" s="1"/>
    </row>
    <row r="10" spans="1:26" ht="19.5" customHeight="1">
      <c r="A10" s="1"/>
      <c r="B10" s="38"/>
      <c r="C10" s="38"/>
      <c r="D10" s="25"/>
      <c r="E10" s="25"/>
      <c r="F10" s="25"/>
      <c r="G10" s="25"/>
      <c r="H10" s="25"/>
      <c r="I10" s="25"/>
      <c r="J10" s="53"/>
      <c r="K10" s="53"/>
      <c r="L10" s="52"/>
      <c r="M10" s="52"/>
      <c r="N10" s="52"/>
      <c r="O10" s="52"/>
      <c r="P10" s="52"/>
      <c r="Q10" s="52"/>
      <c r="R10" s="52"/>
      <c r="S10" s="52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38" t="s">
        <v>33</v>
      </c>
      <c r="C11" s="64">
        <f>IF(D11&gt;0,SUM(H19:H26)/D11,0)</f>
        <v>68.75</v>
      </c>
      <c r="D11" s="26">
        <f>COUNTIF(H19:H26,"&gt;0")</f>
        <v>8</v>
      </c>
      <c r="E11" s="38"/>
      <c r="F11" s="66"/>
      <c r="G11" s="116"/>
      <c r="H11" s="116"/>
      <c r="I11" s="62">
        <f>COUNTIF(H31:H38,"&gt;0")</f>
        <v>8</v>
      </c>
      <c r="J11" s="53"/>
      <c r="K11" s="53"/>
      <c r="L11" s="52"/>
      <c r="M11" s="52"/>
      <c r="N11" s="52"/>
      <c r="O11" s="52"/>
      <c r="P11" s="52"/>
      <c r="Q11" s="52"/>
      <c r="R11" s="52"/>
      <c r="S11" s="52"/>
      <c r="T11" s="1"/>
      <c r="U11" s="1"/>
      <c r="V11" s="1"/>
      <c r="W11" s="1"/>
      <c r="X11" s="1"/>
      <c r="Y11" s="1"/>
      <c r="Z11" s="1"/>
    </row>
    <row r="12" spans="1:26" ht="9.75" customHeight="1">
      <c r="A12" s="1"/>
      <c r="B12" s="3"/>
      <c r="C12" s="38"/>
      <c r="D12" s="39"/>
      <c r="E12" s="25"/>
      <c r="F12" s="67"/>
      <c r="G12" s="66"/>
      <c r="H12" s="68"/>
      <c r="I12" s="25"/>
      <c r="J12" s="53"/>
      <c r="K12" s="53"/>
      <c r="L12" s="52"/>
      <c r="M12" s="52"/>
      <c r="N12" s="52"/>
      <c r="O12" s="52"/>
      <c r="P12" s="52"/>
      <c r="Q12" s="52"/>
      <c r="R12" s="52"/>
      <c r="S12" s="52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38" t="s">
        <v>34</v>
      </c>
      <c r="C13" s="65" t="str">
        <f>VLOOKUP(C11,Intervallo,2,TRUE)</f>
        <v>Più che adeguato</v>
      </c>
      <c r="D13" s="27"/>
      <c r="E13" s="38"/>
      <c r="F13" s="66"/>
      <c r="G13" s="117"/>
      <c r="H13" s="117"/>
      <c r="I13" s="25"/>
      <c r="J13" s="53"/>
      <c r="K13" s="53"/>
      <c r="L13" s="52"/>
      <c r="M13" s="52"/>
      <c r="N13" s="52"/>
      <c r="O13" s="52"/>
      <c r="P13" s="52"/>
      <c r="Q13" s="52"/>
      <c r="R13" s="52"/>
      <c r="S13" s="52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3"/>
      <c r="C14" s="3"/>
      <c r="D14" s="25"/>
      <c r="E14" s="25"/>
      <c r="F14" s="25"/>
      <c r="G14" s="40"/>
      <c r="H14" s="25"/>
      <c r="I14" s="25"/>
      <c r="J14" s="97"/>
      <c r="K14" s="53"/>
      <c r="L14" s="52"/>
      <c r="M14" s="52"/>
      <c r="N14" s="52"/>
      <c r="O14" s="52"/>
      <c r="P14" s="52"/>
      <c r="Q14" s="52"/>
      <c r="R14" s="52"/>
      <c r="S14" s="52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69"/>
      <c r="C15" s="69"/>
      <c r="D15" s="69"/>
      <c r="E15" s="69"/>
      <c r="F15" s="41"/>
      <c r="G15" s="41"/>
      <c r="H15" s="4"/>
      <c r="I15" s="4"/>
      <c r="J15" s="97"/>
      <c r="K15" s="53"/>
      <c r="L15" s="52"/>
      <c r="M15" s="52"/>
      <c r="N15" s="52"/>
      <c r="O15" s="52"/>
      <c r="P15" s="52"/>
      <c r="Q15" s="52"/>
      <c r="R15" s="52"/>
      <c r="S15" s="52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42" t="s">
        <v>43</v>
      </c>
      <c r="D16" s="43"/>
      <c r="E16" s="43"/>
      <c r="F16" s="43"/>
      <c r="G16" s="43"/>
      <c r="H16" s="43"/>
      <c r="I16" s="1"/>
      <c r="J16" s="97"/>
      <c r="K16" s="53"/>
      <c r="L16" s="52"/>
      <c r="M16" s="52"/>
      <c r="N16" s="52"/>
      <c r="O16" s="52"/>
      <c r="P16" s="52"/>
      <c r="Q16" s="52"/>
      <c r="R16" s="52"/>
      <c r="S16" s="52"/>
      <c r="T16" s="1"/>
      <c r="U16" s="1"/>
      <c r="V16" s="1"/>
      <c r="W16" s="1"/>
      <c r="X16" s="1"/>
      <c r="Y16" s="1"/>
      <c r="Z16" s="1"/>
    </row>
    <row r="17" spans="1:26" ht="12" customHeight="1">
      <c r="A17" s="1"/>
      <c r="B17" s="5"/>
      <c r="C17" s="5"/>
      <c r="D17" s="44"/>
      <c r="E17" s="44"/>
      <c r="F17" s="44"/>
      <c r="G17" s="44"/>
      <c r="H17" s="44"/>
      <c r="I17" s="6"/>
      <c r="J17" s="97"/>
      <c r="K17" s="53"/>
      <c r="L17" s="52"/>
      <c r="M17" s="52"/>
      <c r="N17" s="52"/>
      <c r="O17" s="52"/>
      <c r="P17" s="52"/>
      <c r="Q17" s="52"/>
      <c r="R17" s="52"/>
      <c r="S17" s="52"/>
      <c r="T17" s="1"/>
      <c r="U17" s="1"/>
      <c r="V17" s="1"/>
      <c r="W17" s="1"/>
      <c r="X17" s="1"/>
      <c r="Y17" s="1"/>
      <c r="Z17" s="1"/>
    </row>
    <row r="18" spans="1:26" ht="20.100000000000001" customHeight="1">
      <c r="A18" s="6"/>
      <c r="B18" s="96" t="s">
        <v>17</v>
      </c>
      <c r="C18" s="107" t="s">
        <v>35</v>
      </c>
      <c r="D18" s="108"/>
      <c r="E18" s="108"/>
      <c r="F18" s="108"/>
      <c r="G18" s="89" t="s">
        <v>4</v>
      </c>
      <c r="H18" s="89" t="s">
        <v>36</v>
      </c>
      <c r="I18" s="89" t="s">
        <v>37</v>
      </c>
      <c r="J18" s="97"/>
      <c r="K18" s="53"/>
      <c r="L18" s="52"/>
      <c r="M18" s="52"/>
      <c r="N18" s="52"/>
      <c r="O18" s="52"/>
      <c r="P18" s="52"/>
      <c r="Q18" s="52"/>
      <c r="R18" s="52"/>
      <c r="S18" s="52"/>
      <c r="T18" s="1"/>
      <c r="U18" s="1"/>
      <c r="V18" s="1"/>
      <c r="W18" s="1"/>
      <c r="X18" s="1"/>
      <c r="Y18" s="1"/>
      <c r="Z18" s="1"/>
    </row>
    <row r="19" spans="1:26" ht="60" customHeight="1">
      <c r="A19" s="6"/>
      <c r="B19" s="45" t="str">
        <f>CONFIGURAZIONE!D7</f>
        <v>Livello dimensionale</v>
      </c>
      <c r="C19" s="105" t="str">
        <f>CONFIGURAZIONE!E7</f>
        <v xml:space="preserve">Si riferisce all'attuale livello dimensionale delle aziende (in termini di fatturato, numero dipendenti ecc.) rispetto alle caratteristiche di sviluppo del settore. </v>
      </c>
      <c r="D19" s="106"/>
      <c r="E19" s="106"/>
      <c r="F19" s="106"/>
      <c r="G19" s="46" t="s">
        <v>9</v>
      </c>
      <c r="H19" s="47">
        <f t="shared" ref="H19:H26" si="0">IFERROR(VLOOKUP(G19,Punti,2,FALSE),0)</f>
        <v>50</v>
      </c>
      <c r="I19" s="48"/>
      <c r="J19" s="97"/>
      <c r="K19" s="53"/>
      <c r="L19" s="52"/>
      <c r="M19" s="52"/>
      <c r="N19" s="52"/>
      <c r="O19" s="52"/>
      <c r="P19" s="52"/>
      <c r="Q19" s="52"/>
      <c r="R19" s="52"/>
      <c r="S19" s="52"/>
      <c r="T19" s="1"/>
      <c r="U19" s="1"/>
      <c r="V19" s="1"/>
      <c r="W19" s="1"/>
      <c r="X19" s="1"/>
      <c r="Y19" s="1"/>
      <c r="Z19" s="1"/>
    </row>
    <row r="20" spans="1:26" ht="60" customHeight="1">
      <c r="A20" s="6"/>
      <c r="B20" s="45" t="str">
        <f>CONFIGURAZIONE!D8</f>
        <v>Patrimonializzazione</v>
      </c>
      <c r="C20" s="105" t="str">
        <f>CONFIGURAZIONE!E8</f>
        <v xml:space="preserve">Si riferisce all'attuale livello di patrimonializzazione delle aziende (in termini di patrimonio netto sull'attivo) rispetto alle caratteristiche di sviluppo del settore. </v>
      </c>
      <c r="D20" s="106"/>
      <c r="E20" s="106"/>
      <c r="F20" s="106"/>
      <c r="G20" s="46" t="s">
        <v>10</v>
      </c>
      <c r="H20" s="47">
        <f t="shared" si="0"/>
        <v>75</v>
      </c>
      <c r="I20" s="48"/>
      <c r="J20" s="97"/>
      <c r="K20" s="53"/>
      <c r="L20" s="52"/>
      <c r="M20" s="52"/>
      <c r="N20" s="52"/>
      <c r="O20" s="52"/>
      <c r="P20" s="52"/>
      <c r="Q20" s="52"/>
      <c r="R20" s="52"/>
      <c r="S20" s="52"/>
      <c r="T20" s="1"/>
      <c r="U20" s="1"/>
      <c r="V20" s="1"/>
      <c r="W20" s="1"/>
      <c r="X20" s="1"/>
      <c r="Y20" s="1"/>
      <c r="Z20" s="1"/>
    </row>
    <row r="21" spans="1:26" ht="60" customHeight="1">
      <c r="A21" s="6"/>
      <c r="B21" s="45" t="str">
        <f>CONFIGURAZIONE!D9</f>
        <v>Internazionalizzazione</v>
      </c>
      <c r="C21" s="105" t="str">
        <f>CONFIGURAZIONE!E9</f>
        <v xml:space="preserve">Si riferisce all'attuale capacità delle aziende di espandere le proprie attività commerciali oltre i confini nazionali per operare su mercati esteri. Questo può avvenire attraverso diverse modalità, tra cui l'esportazione di beni o servizi, l'investimento diretto all'estero, la creazione di filiali o succursali all'estero, la partecipazione a joint venture internazionali o l'acquisizione di aziende straniere. </v>
      </c>
      <c r="D21" s="106"/>
      <c r="E21" s="106"/>
      <c r="F21" s="106"/>
      <c r="G21" s="46" t="s">
        <v>9</v>
      </c>
      <c r="H21" s="47">
        <f t="shared" si="0"/>
        <v>50</v>
      </c>
      <c r="I21" s="48"/>
      <c r="J21" s="55"/>
      <c r="K21" s="53"/>
      <c r="L21" s="52"/>
      <c r="M21" s="52"/>
      <c r="N21" s="52"/>
      <c r="O21" s="52"/>
      <c r="P21" s="52"/>
      <c r="Q21" s="52"/>
      <c r="R21" s="52"/>
      <c r="S21" s="52"/>
      <c r="T21" s="1"/>
      <c r="U21" s="1"/>
      <c r="V21" s="1"/>
      <c r="W21" s="1"/>
      <c r="X21" s="1"/>
      <c r="Y21" s="1"/>
      <c r="Z21" s="1"/>
    </row>
    <row r="22" spans="1:26" ht="60" customHeight="1">
      <c r="A22" s="6"/>
      <c r="B22" s="45" t="str">
        <f>CONFIGURAZIONE!D10</f>
        <v xml:space="preserve">Ricerca e Innovazione </v>
      </c>
      <c r="C22" s="105" t="str">
        <f>CONFIGURAZIONE!E10</f>
        <v xml:space="preserve">Si riferisce all'attuale grado di innovazione delle aziende, inclusi processi, prodotti e modelli di business. Questo può includere l'adozione di nuove tecnologie, lo sviluppo di prodotti o servizi innovativi, e l'implementazione di pratiche manageriali all'avanguardia. Include attività di ricerca e sviluppo (R&amp;S) condotta dalle aziende per innovare e migliorare i loro prodotti, processi o servizi. </v>
      </c>
      <c r="D22" s="106"/>
      <c r="E22" s="106"/>
      <c r="F22" s="106"/>
      <c r="G22" s="46" t="s">
        <v>10</v>
      </c>
      <c r="H22" s="47">
        <f t="shared" si="0"/>
        <v>75</v>
      </c>
      <c r="I22" s="28"/>
      <c r="J22" s="56"/>
      <c r="K22" s="52"/>
      <c r="L22" s="52"/>
      <c r="M22" s="52"/>
      <c r="N22" s="52"/>
      <c r="O22" s="52"/>
      <c r="P22" s="52"/>
      <c r="Q22" s="52"/>
      <c r="R22" s="52"/>
      <c r="S22" s="52"/>
      <c r="T22" s="1"/>
      <c r="U22" s="1"/>
      <c r="V22" s="1"/>
      <c r="W22" s="1"/>
      <c r="X22" s="1"/>
      <c r="Y22" s="1"/>
      <c r="Z22" s="1"/>
    </row>
    <row r="23" spans="1:26" ht="60" customHeight="1">
      <c r="A23" s="6"/>
      <c r="B23" s="45" t="str">
        <f>CONFIGURAZIONE!D11</f>
        <v>Accesso al credito</v>
      </c>
      <c r="C23" s="105" t="str">
        <f>CONFIGURAZIONE!E11</f>
        <v xml:space="preserve">Si riferisce all'attuale disponibilità delle aziende di accedere a finanziamenti e risorse finanziarie esterne per sostenere le proprie attività e progetti di sviluppo. </v>
      </c>
      <c r="D23" s="106"/>
      <c r="E23" s="106"/>
      <c r="F23" s="106"/>
      <c r="G23" s="46" t="s">
        <v>10</v>
      </c>
      <c r="H23" s="47">
        <f t="shared" si="0"/>
        <v>75</v>
      </c>
      <c r="I23" s="28"/>
      <c r="J23" s="57"/>
      <c r="K23" s="52"/>
      <c r="L23" s="52"/>
      <c r="M23" s="52"/>
      <c r="N23" s="52"/>
      <c r="O23" s="52"/>
      <c r="P23" s="52"/>
      <c r="Q23" s="52"/>
      <c r="R23" s="52"/>
      <c r="S23" s="52"/>
      <c r="T23" s="1"/>
      <c r="U23" s="1"/>
      <c r="V23" s="1"/>
      <c r="W23" s="1"/>
      <c r="X23" s="1"/>
      <c r="Y23" s="1"/>
      <c r="Z23" s="1"/>
    </row>
    <row r="24" spans="1:26" ht="60" customHeight="1">
      <c r="A24" s="6"/>
      <c r="B24" s="45" t="str">
        <f>CONFIGURAZIONE!D12</f>
        <v>Passaggio generazionale</v>
      </c>
      <c r="C24" s="105" t="str">
        <f>CONFIGURAZIONE!E12</f>
        <v xml:space="preserve">Si riferisce all'attuale stato delle aziende nell'attuare il passaggio generazionale in termini sia di competenze che di risorse. </v>
      </c>
      <c r="D24" s="106"/>
      <c r="E24" s="106"/>
      <c r="F24" s="106"/>
      <c r="G24" s="46" t="s">
        <v>10</v>
      </c>
      <c r="H24" s="47">
        <f t="shared" si="0"/>
        <v>75</v>
      </c>
      <c r="I24" s="28"/>
      <c r="J24" s="58"/>
      <c r="K24" s="52"/>
      <c r="L24" s="52"/>
      <c r="M24" s="52"/>
      <c r="N24" s="52"/>
      <c r="O24" s="52"/>
      <c r="P24" s="52"/>
      <c r="Q24" s="52"/>
      <c r="R24" s="52"/>
      <c r="S24" s="52"/>
      <c r="T24" s="1"/>
      <c r="U24" s="1"/>
      <c r="V24" s="1"/>
      <c r="W24" s="1"/>
      <c r="X24" s="1"/>
      <c r="Y24" s="1"/>
      <c r="Z24" s="1"/>
    </row>
    <row r="25" spans="1:26" ht="60" customHeight="1">
      <c r="A25" s="6"/>
      <c r="B25" s="45" t="str">
        <f>CONFIGURAZIONE!D13</f>
        <v>Start-up</v>
      </c>
      <c r="C25" s="105" t="str">
        <f>CONFIGURAZIONE!E13</f>
        <v xml:space="preserve">Si riferisce all'attuale stato del sistema economico rispetto alle capacità di attivare (sia in termini di risorse, di competenze, di network e di spazi fisici) nuove imprese innovative. </v>
      </c>
      <c r="D25" s="106"/>
      <c r="E25" s="106"/>
      <c r="F25" s="106"/>
      <c r="G25" s="46" t="s">
        <v>10</v>
      </c>
      <c r="H25" s="47">
        <f t="shared" si="0"/>
        <v>75</v>
      </c>
      <c r="I25" s="28"/>
      <c r="J25" s="56"/>
      <c r="K25" s="52"/>
      <c r="L25" s="52"/>
      <c r="M25" s="52"/>
      <c r="N25" s="52"/>
      <c r="O25" s="52"/>
      <c r="P25" s="52"/>
      <c r="Q25" s="52"/>
      <c r="R25" s="52"/>
      <c r="S25" s="52"/>
      <c r="T25" s="1"/>
      <c r="U25" s="1"/>
      <c r="V25" s="1"/>
      <c r="W25" s="1"/>
      <c r="X25" s="1"/>
      <c r="Y25" s="1"/>
      <c r="Z25" s="1"/>
    </row>
    <row r="26" spans="1:26" ht="60" customHeight="1">
      <c r="A26" s="6"/>
      <c r="B26" s="45" t="str">
        <f>CONFIGURAZIONE!D14</f>
        <v>ESG</v>
      </c>
      <c r="C26" s="105" t="str">
        <f>CONFIGURAZIONE!E14</f>
        <v>Si riferisce all'integrazione di criteri ambientali, sociali e di governance nelle pratiche aziendali e nelle decisioni di investimento. Questo include la gestione responsabile delle risorse naturali, il rispetto dei diritti umani e dei diritti dei lavoratori, e la promozione di pratiche di trasparenza e di buon governo aziendale.</v>
      </c>
      <c r="D26" s="106"/>
      <c r="E26" s="106"/>
      <c r="F26" s="106"/>
      <c r="G26" s="46" t="s">
        <v>10</v>
      </c>
      <c r="H26" s="47">
        <f t="shared" si="0"/>
        <v>75</v>
      </c>
      <c r="I26" s="28"/>
      <c r="J26" s="56"/>
      <c r="K26" s="52"/>
      <c r="L26" s="52"/>
      <c r="M26" s="52"/>
      <c r="N26" s="52"/>
      <c r="O26" s="52"/>
      <c r="P26" s="52"/>
      <c r="Q26" s="52"/>
      <c r="R26" s="52"/>
      <c r="S26" s="52"/>
      <c r="T26" s="1"/>
      <c r="U26" s="1"/>
      <c r="V26" s="1"/>
      <c r="W26" s="1"/>
      <c r="X26" s="1"/>
      <c r="Y26" s="1"/>
      <c r="Z26" s="1"/>
    </row>
    <row r="27" spans="1:26" ht="42.75" customHeight="1">
      <c r="A27" s="6"/>
      <c r="B27" s="94"/>
      <c r="C27" s="95"/>
      <c r="D27" s="99"/>
      <c r="E27" s="99"/>
      <c r="F27" s="99"/>
      <c r="G27" s="73"/>
      <c r="H27" s="74"/>
      <c r="I27" s="6"/>
      <c r="J27" s="56"/>
      <c r="K27" s="52"/>
      <c r="L27" s="52"/>
      <c r="M27" s="52"/>
      <c r="N27" s="52"/>
      <c r="O27" s="52"/>
      <c r="P27" s="52"/>
      <c r="Q27" s="52"/>
      <c r="R27" s="52"/>
      <c r="S27" s="52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13" t="s">
        <v>49</v>
      </c>
      <c r="C28" s="114"/>
      <c r="D28" s="43"/>
      <c r="E28" s="43"/>
      <c r="F28" s="43"/>
      <c r="G28" s="43"/>
      <c r="H28" s="43"/>
      <c r="I28" s="1"/>
      <c r="J28" s="97"/>
      <c r="K28" s="53"/>
      <c r="L28" s="52"/>
      <c r="M28" s="52"/>
      <c r="N28" s="52"/>
      <c r="O28" s="52"/>
      <c r="P28" s="52"/>
      <c r="Q28" s="52"/>
      <c r="R28" s="52"/>
      <c r="S28" s="52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12"/>
      <c r="C29" s="112"/>
      <c r="D29" s="44"/>
      <c r="E29" s="44"/>
      <c r="F29" s="44"/>
      <c r="G29" s="44"/>
      <c r="H29" s="44"/>
      <c r="I29" s="6"/>
      <c r="J29" s="97"/>
      <c r="K29" s="53"/>
      <c r="L29" s="52"/>
      <c r="M29" s="52"/>
      <c r="N29" s="52"/>
      <c r="O29" s="52"/>
      <c r="P29" s="52"/>
      <c r="Q29" s="52"/>
      <c r="R29" s="52"/>
      <c r="S29" s="52"/>
      <c r="T29" s="1"/>
      <c r="U29" s="1"/>
      <c r="V29" s="1"/>
      <c r="W29" s="1"/>
      <c r="X29" s="1"/>
      <c r="Y29" s="1"/>
      <c r="Z29" s="1"/>
    </row>
    <row r="30" spans="1:26" ht="20.100000000000001" customHeight="1">
      <c r="A30" s="1"/>
      <c r="B30" s="96" t="s">
        <v>38</v>
      </c>
      <c r="C30" s="107" t="s">
        <v>35</v>
      </c>
      <c r="D30" s="108"/>
      <c r="E30" s="108"/>
      <c r="F30" s="108"/>
      <c r="G30" s="89" t="s">
        <v>4</v>
      </c>
      <c r="H30" s="89" t="s">
        <v>36</v>
      </c>
      <c r="I30" s="89" t="s">
        <v>37</v>
      </c>
      <c r="J30" s="97"/>
      <c r="K30" s="53"/>
      <c r="L30" s="52"/>
      <c r="M30" s="52"/>
      <c r="N30" s="52"/>
      <c r="O30" s="52"/>
      <c r="P30" s="52"/>
      <c r="Q30" s="52"/>
      <c r="R30" s="52"/>
      <c r="S30" s="52"/>
      <c r="T30" s="1"/>
      <c r="U30" s="1"/>
      <c r="V30" s="1"/>
      <c r="W30" s="1"/>
      <c r="X30" s="1"/>
      <c r="Y30" s="1"/>
      <c r="Z30" s="1"/>
    </row>
    <row r="31" spans="1:26" ht="60" customHeight="1">
      <c r="A31" s="1"/>
      <c r="B31" s="45" t="str">
        <f>CONFIGURAZIONE!D7</f>
        <v>Livello dimensionale</v>
      </c>
      <c r="C31" s="105" t="str">
        <f>CONFIGURAZIONE!E7</f>
        <v xml:space="preserve">Si riferisce all'attuale livello dimensionale delle aziende (in termini di fatturato, numero dipendenti ecc.) rispetto alle caratteristiche di sviluppo del settore. </v>
      </c>
      <c r="D31" s="106"/>
      <c r="E31" s="106"/>
      <c r="F31" s="106"/>
      <c r="G31" s="46" t="s">
        <v>15</v>
      </c>
      <c r="H31" s="47">
        <f t="shared" ref="H31:H38" si="1">IFERROR(VLOOKUP(G31,Punti2,2,FALSE),0)</f>
        <v>100</v>
      </c>
      <c r="I31" s="48"/>
      <c r="J31" s="97"/>
      <c r="K31" s="53"/>
      <c r="L31" s="52"/>
      <c r="M31" s="52"/>
      <c r="N31" s="52"/>
      <c r="O31" s="52"/>
      <c r="P31" s="52"/>
      <c r="Q31" s="52"/>
      <c r="R31" s="52"/>
      <c r="S31" s="52"/>
      <c r="T31" s="1"/>
      <c r="U31" s="1"/>
      <c r="V31" s="1"/>
      <c r="W31" s="1"/>
      <c r="X31" s="1"/>
      <c r="Y31" s="1"/>
      <c r="Z31" s="1"/>
    </row>
    <row r="32" spans="1:26" ht="60" customHeight="1">
      <c r="A32" s="1"/>
      <c r="B32" s="45" t="str">
        <f>CONFIGURAZIONE!D8</f>
        <v>Patrimonializzazione</v>
      </c>
      <c r="C32" s="105" t="str">
        <f>CONFIGURAZIONE!E8</f>
        <v xml:space="preserve">Si riferisce all'attuale livello di patrimonializzazione delle aziende (in termini di patrimonio netto sull'attivo) rispetto alle caratteristiche di sviluppo del settore. </v>
      </c>
      <c r="D32" s="106"/>
      <c r="E32" s="106"/>
      <c r="F32" s="106"/>
      <c r="G32" s="46" t="s">
        <v>14</v>
      </c>
      <c r="H32" s="47">
        <f t="shared" si="1"/>
        <v>50</v>
      </c>
      <c r="I32" s="48"/>
      <c r="J32" s="97"/>
      <c r="K32" s="53"/>
      <c r="L32" s="52"/>
      <c r="M32" s="52"/>
      <c r="N32" s="52"/>
      <c r="O32" s="52"/>
      <c r="P32" s="52"/>
      <c r="Q32" s="52"/>
      <c r="R32" s="52"/>
      <c r="S32" s="52"/>
      <c r="T32" s="1"/>
      <c r="U32" s="1"/>
      <c r="V32" s="1"/>
      <c r="W32" s="1"/>
      <c r="X32" s="1"/>
      <c r="Y32" s="1"/>
      <c r="Z32" s="1"/>
    </row>
    <row r="33" spans="1:26" ht="60" customHeight="1">
      <c r="A33" s="1"/>
      <c r="B33" s="45" t="str">
        <f>CONFIGURAZIONE!D9</f>
        <v>Internazionalizzazione</v>
      </c>
      <c r="C33" s="105" t="str">
        <f>CONFIGURAZIONE!E9</f>
        <v xml:space="preserve">Si riferisce all'attuale capacità delle aziende di espandere le proprie attività commerciali oltre i confini nazionali per operare su mercati esteri. Questo può avvenire attraverso diverse modalità, tra cui l'esportazione di beni o servizi, l'investimento diretto all'estero, la creazione di filiali o succursali all'estero, la partecipazione a joint venture internazionali o l'acquisizione di aziende straniere. </v>
      </c>
      <c r="D33" s="106"/>
      <c r="E33" s="106"/>
      <c r="F33" s="106"/>
      <c r="G33" s="46" t="s">
        <v>12</v>
      </c>
      <c r="H33" s="47">
        <f t="shared" si="1"/>
        <v>25</v>
      </c>
      <c r="I33" s="48"/>
      <c r="J33" s="55"/>
      <c r="K33" s="53"/>
      <c r="L33" s="52"/>
      <c r="M33" s="52"/>
      <c r="N33" s="52"/>
      <c r="O33" s="52"/>
      <c r="P33" s="52"/>
      <c r="Q33" s="52"/>
      <c r="R33" s="52"/>
      <c r="S33" s="52"/>
      <c r="T33" s="1"/>
      <c r="U33" s="1"/>
      <c r="V33" s="1"/>
      <c r="W33" s="1"/>
      <c r="X33" s="1"/>
      <c r="Y33" s="1"/>
      <c r="Z33" s="1"/>
    </row>
    <row r="34" spans="1:26" ht="60" customHeight="1">
      <c r="A34" s="1"/>
      <c r="B34" s="45" t="str">
        <f>CONFIGURAZIONE!D10</f>
        <v xml:space="preserve">Ricerca e Innovazione </v>
      </c>
      <c r="C34" s="105" t="str">
        <f>CONFIGURAZIONE!E10</f>
        <v xml:space="preserve">Si riferisce all'attuale grado di innovazione delle aziende, inclusi processi, prodotti e modelli di business. Questo può includere l'adozione di nuove tecnologie, lo sviluppo di prodotti o servizi innovativi, e l'implementazione di pratiche manageriali all'avanguardia. Include attività di ricerca e sviluppo (R&amp;S) condotta dalle aziende per innovare e migliorare i loro prodotti, processi o servizi. </v>
      </c>
      <c r="D34" s="106"/>
      <c r="E34" s="106"/>
      <c r="F34" s="106"/>
      <c r="G34" s="46" t="s">
        <v>14</v>
      </c>
      <c r="H34" s="47">
        <f t="shared" si="1"/>
        <v>50</v>
      </c>
      <c r="I34" s="28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1"/>
      <c r="U34" s="1"/>
      <c r="V34" s="1"/>
      <c r="W34" s="1"/>
      <c r="X34" s="1"/>
      <c r="Y34" s="1"/>
      <c r="Z34" s="1"/>
    </row>
    <row r="35" spans="1:26" ht="60" customHeight="1">
      <c r="A35" s="1"/>
      <c r="B35" s="45" t="str">
        <f>CONFIGURAZIONE!D11</f>
        <v>Accesso al credito</v>
      </c>
      <c r="C35" s="105" t="str">
        <f>CONFIGURAZIONE!E11</f>
        <v xml:space="preserve">Si riferisce all'attuale disponibilità delle aziende di accedere a finanziamenti e risorse finanziarie esterne per sostenere le proprie attività e progetti di sviluppo. </v>
      </c>
      <c r="D35" s="106"/>
      <c r="E35" s="106"/>
      <c r="F35" s="106"/>
      <c r="G35" s="46" t="s">
        <v>13</v>
      </c>
      <c r="H35" s="47">
        <f t="shared" si="1"/>
        <v>75</v>
      </c>
      <c r="I35" s="28"/>
      <c r="J35" s="59"/>
      <c r="K35" s="52"/>
      <c r="L35" s="52"/>
      <c r="M35" s="52"/>
      <c r="N35" s="52"/>
      <c r="O35" s="52"/>
      <c r="P35" s="52"/>
      <c r="Q35" s="52"/>
      <c r="R35" s="52"/>
      <c r="S35" s="52"/>
      <c r="T35" s="1"/>
      <c r="U35" s="1"/>
      <c r="V35" s="1"/>
      <c r="W35" s="1"/>
      <c r="X35" s="1"/>
      <c r="Y35" s="1"/>
      <c r="Z35" s="1"/>
    </row>
    <row r="36" spans="1:26" ht="60" customHeight="1">
      <c r="A36" s="1"/>
      <c r="B36" s="45" t="str">
        <f>CONFIGURAZIONE!D12</f>
        <v>Passaggio generazionale</v>
      </c>
      <c r="C36" s="105" t="str">
        <f>CONFIGURAZIONE!E12</f>
        <v xml:space="preserve">Si riferisce all'attuale stato delle aziende nell'attuare il passaggio generazionale in termini sia di competenze che di risorse. </v>
      </c>
      <c r="D36" s="106"/>
      <c r="E36" s="106"/>
      <c r="F36" s="106"/>
      <c r="G36" s="46" t="s">
        <v>14</v>
      </c>
      <c r="H36" s="47">
        <f t="shared" si="1"/>
        <v>50</v>
      </c>
      <c r="I36" s="28"/>
      <c r="J36" s="60"/>
      <c r="K36" s="52"/>
      <c r="L36" s="52"/>
      <c r="M36" s="52"/>
      <c r="N36" s="52"/>
      <c r="O36" s="52"/>
      <c r="P36" s="52"/>
      <c r="Q36" s="52"/>
      <c r="R36" s="52"/>
      <c r="S36" s="52"/>
      <c r="T36" s="1"/>
      <c r="U36" s="1"/>
      <c r="V36" s="1"/>
      <c r="W36" s="1"/>
      <c r="X36" s="1"/>
      <c r="Y36" s="1"/>
      <c r="Z36" s="1"/>
    </row>
    <row r="37" spans="1:26" ht="60" customHeight="1">
      <c r="A37" s="1"/>
      <c r="B37" s="45" t="str">
        <f>CONFIGURAZIONE!D13</f>
        <v>Start-up</v>
      </c>
      <c r="C37" s="105" t="str">
        <f>CONFIGURAZIONE!E13</f>
        <v xml:space="preserve">Si riferisce all'attuale stato del sistema economico rispetto alle capacità di attivare (sia in termini di risorse, di competenze, di network e di spazi fisici) nuove imprese innovative. </v>
      </c>
      <c r="D37" s="106"/>
      <c r="E37" s="106"/>
      <c r="F37" s="106"/>
      <c r="G37" s="46" t="s">
        <v>13</v>
      </c>
      <c r="H37" s="47">
        <f t="shared" si="1"/>
        <v>75</v>
      </c>
      <c r="I37" s="28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1"/>
      <c r="U37" s="1"/>
      <c r="V37" s="1"/>
      <c r="W37" s="1"/>
      <c r="X37" s="1"/>
      <c r="Y37" s="1"/>
      <c r="Z37" s="1"/>
    </row>
    <row r="38" spans="1:26" ht="60" customHeight="1">
      <c r="A38" s="1"/>
      <c r="B38" s="45" t="str">
        <f>CONFIGURAZIONE!D14</f>
        <v>ESG</v>
      </c>
      <c r="C38" s="105" t="str">
        <f>CONFIGURAZIONE!E14</f>
        <v>Si riferisce all'integrazione di criteri ambientali, sociali e di governance nelle pratiche aziendali e nelle decisioni di investimento. Questo include la gestione responsabile delle risorse naturali, il rispetto dei diritti umani e dei diritti dei lavoratori, e la promozione di pratiche di trasparenza e di buon governo aziendale.</v>
      </c>
      <c r="D38" s="106"/>
      <c r="E38" s="106"/>
      <c r="F38" s="106"/>
      <c r="G38" s="46" t="s">
        <v>15</v>
      </c>
      <c r="H38" s="47">
        <f t="shared" si="1"/>
        <v>100</v>
      </c>
      <c r="I38" s="28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49"/>
      <c r="G39" s="49"/>
      <c r="H39" s="49"/>
      <c r="I39" s="49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42" t="s">
        <v>44</v>
      </c>
      <c r="C40" s="42"/>
      <c r="D40" s="42"/>
      <c r="E40" s="1"/>
      <c r="F40" s="49"/>
      <c r="G40" s="49"/>
      <c r="H40" s="49"/>
      <c r="I40" s="49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15"/>
      <c r="C41" s="115"/>
      <c r="D41" s="115"/>
      <c r="E41" s="115"/>
      <c r="F41" s="115"/>
      <c r="G41" s="49"/>
      <c r="H41" s="49"/>
      <c r="I41" s="49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15"/>
      <c r="C42" s="115"/>
      <c r="D42" s="115"/>
      <c r="E42" s="115"/>
      <c r="F42" s="115"/>
      <c r="G42" s="50"/>
      <c r="H42" s="50"/>
      <c r="I42" s="50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15"/>
      <c r="C43" s="115"/>
      <c r="D43" s="115"/>
      <c r="E43" s="115"/>
      <c r="F43" s="115"/>
      <c r="G43" s="50"/>
      <c r="H43" s="50"/>
      <c r="I43" s="50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15"/>
      <c r="C44" s="115"/>
      <c r="D44" s="115"/>
      <c r="E44" s="115"/>
      <c r="F44" s="115"/>
      <c r="G44" s="50"/>
      <c r="H44" s="50"/>
      <c r="I44" s="50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15"/>
      <c r="C45" s="115"/>
      <c r="D45" s="115"/>
      <c r="E45" s="115"/>
      <c r="F45" s="115"/>
      <c r="G45" s="50"/>
      <c r="H45" s="50"/>
      <c r="I45" s="50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15"/>
      <c r="C46" s="115"/>
      <c r="D46" s="115"/>
      <c r="E46" s="115"/>
      <c r="F46" s="115"/>
      <c r="G46" s="50"/>
      <c r="H46" s="50"/>
      <c r="I46" s="50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15"/>
      <c r="C47" s="115"/>
      <c r="D47" s="115"/>
      <c r="E47" s="115"/>
      <c r="F47" s="115"/>
      <c r="G47" s="50"/>
      <c r="H47" s="50"/>
      <c r="I47" s="50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1"/>
      <c r="U47" s="1"/>
      <c r="V47" s="1"/>
      <c r="W47" s="1"/>
      <c r="X47" s="1"/>
      <c r="Y47" s="1"/>
      <c r="Z47" s="1"/>
    </row>
    <row r="48" spans="1:26" ht="33.75" customHeight="1">
      <c r="A48" s="1"/>
      <c r="B48" s="115"/>
      <c r="C48" s="115"/>
      <c r="D48" s="115"/>
      <c r="E48" s="115"/>
      <c r="F48" s="115"/>
      <c r="G48" s="50"/>
      <c r="H48" s="50"/>
      <c r="I48" s="50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15"/>
      <c r="C49" s="115"/>
      <c r="D49" s="115"/>
      <c r="E49" s="115"/>
      <c r="F49" s="115"/>
      <c r="G49" s="1"/>
      <c r="H49" s="1"/>
      <c r="I49" s="1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15"/>
      <c r="C50" s="115"/>
      <c r="D50" s="115"/>
      <c r="E50" s="115"/>
      <c r="F50" s="115"/>
      <c r="G50" s="1"/>
      <c r="H50" s="1"/>
      <c r="I50" s="1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15"/>
      <c r="C51" s="115"/>
      <c r="D51" s="115"/>
      <c r="E51" s="115"/>
      <c r="F51" s="115"/>
      <c r="G51" s="1"/>
      <c r="H51" s="1"/>
      <c r="I51" s="1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15"/>
      <c r="C52" s="115"/>
      <c r="D52" s="115"/>
      <c r="E52" s="115"/>
      <c r="F52" s="115"/>
      <c r="G52" s="1"/>
      <c r="H52" s="1"/>
      <c r="I52" s="1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15"/>
      <c r="C53" s="115"/>
      <c r="D53" s="115"/>
      <c r="E53" s="115"/>
      <c r="F53" s="115"/>
      <c r="G53" s="1"/>
      <c r="H53" s="1"/>
      <c r="I53" s="1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15"/>
      <c r="C54" s="115"/>
      <c r="D54" s="115"/>
      <c r="E54" s="115"/>
      <c r="F54" s="115"/>
      <c r="G54" s="1"/>
      <c r="H54" s="1"/>
      <c r="I54" s="1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15"/>
      <c r="C55" s="115"/>
      <c r="D55" s="115"/>
      <c r="E55" s="115"/>
      <c r="F55" s="115"/>
      <c r="G55" s="1"/>
      <c r="H55" s="1"/>
      <c r="I55" s="1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15"/>
      <c r="C56" s="115"/>
      <c r="D56" s="115"/>
      <c r="E56" s="115"/>
      <c r="F56" s="115"/>
      <c r="G56" s="1"/>
      <c r="H56" s="1"/>
      <c r="I56" s="1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15"/>
      <c r="C57" s="115"/>
      <c r="D57" s="115"/>
      <c r="E57" s="115"/>
      <c r="F57" s="115"/>
      <c r="G57" s="1"/>
      <c r="H57" s="1"/>
      <c r="I57" s="1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15"/>
      <c r="C58" s="115"/>
      <c r="D58" s="115"/>
      <c r="E58" s="115"/>
      <c r="F58" s="115"/>
      <c r="G58" s="1"/>
      <c r="H58" s="1"/>
      <c r="I58" s="1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15"/>
      <c r="C59" s="115"/>
      <c r="D59" s="115"/>
      <c r="E59" s="115"/>
      <c r="F59" s="115"/>
      <c r="G59" s="1"/>
      <c r="H59" s="1"/>
      <c r="I59" s="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42" t="s">
        <v>52</v>
      </c>
      <c r="C61" s="1"/>
      <c r="D61" s="1"/>
      <c r="E61" s="1"/>
      <c r="F61" s="1"/>
      <c r="G61" s="1"/>
      <c r="H61" s="1"/>
      <c r="I61" s="1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1"/>
      <c r="U61" s="1"/>
      <c r="V61" s="1"/>
      <c r="W61" s="1"/>
      <c r="X61" s="1"/>
      <c r="Y61" s="1"/>
      <c r="Z61" s="1"/>
    </row>
    <row r="62" spans="1:26" ht="20.100000000000001" customHeight="1">
      <c r="A62" s="1"/>
      <c r="B62" s="96" t="s">
        <v>38</v>
      </c>
      <c r="C62" s="107" t="s">
        <v>45</v>
      </c>
      <c r="D62" s="108"/>
      <c r="E62" s="108"/>
      <c r="F62" s="108"/>
      <c r="G62" s="76"/>
      <c r="H62" s="76"/>
      <c r="I62" s="76"/>
      <c r="J62" s="97"/>
      <c r="K62" s="53"/>
      <c r="L62" s="52"/>
      <c r="M62" s="52"/>
      <c r="N62" s="52"/>
      <c r="O62" s="52"/>
      <c r="P62" s="52"/>
      <c r="Q62" s="52"/>
      <c r="R62" s="52"/>
      <c r="S62" s="52"/>
      <c r="T62" s="1"/>
      <c r="U62" s="1"/>
      <c r="V62" s="1"/>
      <c r="W62" s="1"/>
      <c r="X62" s="1"/>
      <c r="Y62" s="1"/>
      <c r="Z62" s="1"/>
    </row>
    <row r="63" spans="1:26" ht="60" customHeight="1">
      <c r="A63" s="1"/>
      <c r="B63" s="45" t="str">
        <f>CONFIGURAZIONE!D7</f>
        <v>Livello dimensionale</v>
      </c>
      <c r="C63" s="105"/>
      <c r="D63" s="106"/>
      <c r="E63" s="106"/>
      <c r="F63" s="106"/>
      <c r="G63" s="73"/>
      <c r="H63" s="74"/>
      <c r="I63" s="76"/>
      <c r="J63" s="76"/>
      <c r="K63" s="76"/>
      <c r="L63" s="52"/>
      <c r="M63" s="52"/>
      <c r="N63" s="52"/>
      <c r="O63" s="52"/>
      <c r="P63" s="52"/>
      <c r="Q63" s="52"/>
      <c r="R63" s="52"/>
      <c r="S63" s="52"/>
      <c r="T63" s="1"/>
      <c r="U63" s="1"/>
      <c r="V63" s="1"/>
      <c r="W63" s="1"/>
      <c r="X63" s="1"/>
      <c r="Y63" s="1"/>
      <c r="Z63" s="1"/>
    </row>
    <row r="64" spans="1:26" ht="60" customHeight="1">
      <c r="A64" s="1"/>
      <c r="B64" s="45" t="str">
        <f>CONFIGURAZIONE!D8</f>
        <v>Patrimonializzazione</v>
      </c>
      <c r="C64" s="105"/>
      <c r="D64" s="106"/>
      <c r="E64" s="106"/>
      <c r="F64" s="106"/>
      <c r="G64" s="73"/>
      <c r="H64" s="74"/>
      <c r="I64" s="73"/>
      <c r="J64" s="74"/>
      <c r="K64" s="75"/>
      <c r="L64" s="52"/>
      <c r="M64" s="52"/>
      <c r="N64" s="52"/>
      <c r="O64" s="52"/>
      <c r="P64" s="52"/>
      <c r="Q64" s="52"/>
      <c r="R64" s="52"/>
      <c r="S64" s="52"/>
      <c r="T64" s="1"/>
      <c r="U64" s="1"/>
      <c r="V64" s="1"/>
      <c r="W64" s="1"/>
      <c r="X64" s="1"/>
      <c r="Y64" s="1"/>
      <c r="Z64" s="1"/>
    </row>
    <row r="65" spans="1:26" ht="60" customHeight="1">
      <c r="A65" s="1"/>
      <c r="B65" s="45" t="str">
        <f>CONFIGURAZIONE!D9</f>
        <v>Internazionalizzazione</v>
      </c>
      <c r="C65" s="105"/>
      <c r="D65" s="106"/>
      <c r="E65" s="106"/>
      <c r="F65" s="106"/>
      <c r="G65" s="73"/>
      <c r="H65" s="74"/>
      <c r="I65" s="73"/>
      <c r="J65" s="74"/>
      <c r="K65" s="75"/>
      <c r="L65" s="52"/>
      <c r="M65" s="52"/>
      <c r="N65" s="52"/>
      <c r="O65" s="52"/>
      <c r="P65" s="52"/>
      <c r="Q65" s="52"/>
      <c r="R65" s="52"/>
      <c r="S65" s="52"/>
      <c r="T65" s="1"/>
      <c r="U65" s="1"/>
      <c r="V65" s="1"/>
      <c r="W65" s="1"/>
      <c r="X65" s="1"/>
      <c r="Y65" s="1"/>
      <c r="Z65" s="1"/>
    </row>
    <row r="66" spans="1:26" ht="60" customHeight="1">
      <c r="A66" s="1"/>
      <c r="B66" s="45" t="str">
        <f>CONFIGURAZIONE!D10</f>
        <v xml:space="preserve">Ricerca e Innovazione </v>
      </c>
      <c r="C66" s="105"/>
      <c r="D66" s="106"/>
      <c r="E66" s="106"/>
      <c r="F66" s="106"/>
      <c r="G66" s="73"/>
      <c r="H66" s="74"/>
      <c r="I66" s="73"/>
      <c r="J66" s="74"/>
      <c r="K66" s="75"/>
      <c r="L66" s="52"/>
      <c r="M66" s="52"/>
      <c r="N66" s="52"/>
      <c r="O66" s="52"/>
      <c r="P66" s="52"/>
      <c r="Q66" s="52"/>
      <c r="R66" s="52"/>
      <c r="S66" s="52"/>
      <c r="T66" s="1"/>
      <c r="U66" s="1"/>
      <c r="V66" s="1"/>
      <c r="W66" s="1"/>
      <c r="X66" s="1"/>
      <c r="Y66" s="1"/>
      <c r="Z66" s="1"/>
    </row>
    <row r="67" spans="1:26" ht="60" customHeight="1">
      <c r="A67" s="1"/>
      <c r="B67" s="45" t="str">
        <f>CONFIGURAZIONE!D11</f>
        <v>Accesso al credito</v>
      </c>
      <c r="C67" s="105"/>
      <c r="D67" s="106"/>
      <c r="E67" s="106"/>
      <c r="F67" s="106"/>
      <c r="G67" s="73"/>
      <c r="H67" s="74"/>
      <c r="I67" s="73"/>
      <c r="J67" s="74"/>
      <c r="K67" s="6"/>
      <c r="L67" s="52"/>
      <c r="M67" s="52"/>
      <c r="N67" s="52"/>
      <c r="O67" s="52"/>
      <c r="P67" s="52"/>
      <c r="Q67" s="52"/>
      <c r="R67" s="52"/>
      <c r="S67" s="52"/>
      <c r="T67" s="1"/>
      <c r="U67" s="1"/>
      <c r="V67" s="1"/>
      <c r="W67" s="1"/>
      <c r="X67" s="1"/>
      <c r="Y67" s="1"/>
      <c r="Z67" s="1"/>
    </row>
    <row r="68" spans="1:26" ht="60" customHeight="1">
      <c r="A68" s="1"/>
      <c r="B68" s="45" t="str">
        <f>CONFIGURAZIONE!D12</f>
        <v>Passaggio generazionale</v>
      </c>
      <c r="C68" s="105"/>
      <c r="D68" s="106"/>
      <c r="E68" s="106"/>
      <c r="F68" s="106"/>
      <c r="G68" s="73"/>
      <c r="H68" s="74"/>
      <c r="I68" s="73"/>
      <c r="J68" s="74"/>
      <c r="K68" s="6"/>
      <c r="L68" s="52"/>
      <c r="M68" s="52"/>
      <c r="N68" s="52"/>
      <c r="O68" s="52"/>
      <c r="P68" s="52"/>
      <c r="Q68" s="52"/>
      <c r="R68" s="52"/>
      <c r="S68" s="52"/>
      <c r="T68" s="1"/>
      <c r="U68" s="1"/>
      <c r="V68" s="1"/>
      <c r="W68" s="1"/>
      <c r="X68" s="1"/>
      <c r="Y68" s="1"/>
      <c r="Z68" s="1"/>
    </row>
    <row r="69" spans="1:26" ht="60" customHeight="1">
      <c r="A69" s="1"/>
      <c r="B69" s="45" t="str">
        <f>CONFIGURAZIONE!D13</f>
        <v>Start-up</v>
      </c>
      <c r="C69" s="105"/>
      <c r="D69" s="106"/>
      <c r="E69" s="106"/>
      <c r="F69" s="106"/>
      <c r="G69" s="73"/>
      <c r="H69" s="74"/>
      <c r="I69" s="73"/>
      <c r="J69" s="74"/>
      <c r="K69" s="6"/>
      <c r="L69" s="52"/>
      <c r="M69" s="52"/>
      <c r="N69" s="52"/>
      <c r="O69" s="52"/>
      <c r="P69" s="52"/>
      <c r="Q69" s="52"/>
      <c r="R69" s="52"/>
      <c r="S69" s="52"/>
      <c r="T69" s="1"/>
      <c r="U69" s="1"/>
      <c r="V69" s="1"/>
      <c r="W69" s="1"/>
      <c r="X69" s="1"/>
      <c r="Y69" s="1"/>
      <c r="Z69" s="1"/>
    </row>
    <row r="70" spans="1:26" ht="60" customHeight="1">
      <c r="A70" s="1"/>
      <c r="B70" s="45" t="str">
        <f>CONFIGURAZIONE!D14</f>
        <v>ESG</v>
      </c>
      <c r="C70" s="105"/>
      <c r="D70" s="105"/>
      <c r="E70" s="105"/>
      <c r="F70" s="105"/>
      <c r="G70" s="73"/>
      <c r="H70" s="74"/>
      <c r="I70" s="73"/>
      <c r="J70" s="74"/>
      <c r="K70" s="6"/>
      <c r="L70" s="52"/>
      <c r="M70" s="52"/>
      <c r="N70" s="52"/>
      <c r="O70" s="52"/>
      <c r="P70" s="52"/>
      <c r="Q70" s="52"/>
      <c r="R70" s="52"/>
      <c r="S70" s="52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1"/>
      <c r="U886" s="1"/>
      <c r="V886" s="1"/>
      <c r="W886" s="1"/>
      <c r="X886" s="1"/>
      <c r="Y886" s="1"/>
      <c r="Z886" s="1"/>
    </row>
  </sheetData>
  <mergeCells count="36">
    <mergeCell ref="C65:F65"/>
    <mergeCell ref="C66:F66"/>
    <mergeCell ref="C67:F67"/>
    <mergeCell ref="C68:F68"/>
    <mergeCell ref="C69:F69"/>
    <mergeCell ref="C70:F70"/>
    <mergeCell ref="C37:F37"/>
    <mergeCell ref="C38:F38"/>
    <mergeCell ref="B41:F59"/>
    <mergeCell ref="C62:F62"/>
    <mergeCell ref="C63:F63"/>
    <mergeCell ref="C64:F64"/>
    <mergeCell ref="C31:F31"/>
    <mergeCell ref="C32:F32"/>
    <mergeCell ref="C33:F33"/>
    <mergeCell ref="C34:F34"/>
    <mergeCell ref="C35:F35"/>
    <mergeCell ref="C36:F36"/>
    <mergeCell ref="C23:F23"/>
    <mergeCell ref="C24:F24"/>
    <mergeCell ref="C25:F25"/>
    <mergeCell ref="C26:F26"/>
    <mergeCell ref="B28:C29"/>
    <mergeCell ref="C30:F30"/>
    <mergeCell ref="G13:H13"/>
    <mergeCell ref="C18:F18"/>
    <mergeCell ref="C19:F19"/>
    <mergeCell ref="C20:F20"/>
    <mergeCell ref="C21:F21"/>
    <mergeCell ref="C22:F22"/>
    <mergeCell ref="B2:E2"/>
    <mergeCell ref="B3:F3"/>
    <mergeCell ref="B4:F4"/>
    <mergeCell ref="J6:J7"/>
    <mergeCell ref="G7:H7"/>
    <mergeCell ref="G11:H11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0FDB8A-CD75-4087-B3B5-B13DA370C04A}">
          <x14:formula1>
            <xm:f>CONFIG!$E$4:$E$8</xm:f>
          </x14:formula1>
          <xm:sqref>G19:G27</xm:sqref>
        </x14:dataValidation>
        <x14:dataValidation type="list" allowBlank="1" showInputMessage="1" showErrorMessage="1" xr:uid="{A5E0A589-0A40-4E8C-A7FA-88BD088662C5}">
          <x14:formula1>
            <xm:f>CONFIG!$M$4:$M$8</xm:f>
          </x14:formula1>
          <xm:sqref>G63:G70 G31:G38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03AC-0C3A-4135-8104-EDABF3097672}">
  <dimension ref="A1:V1000"/>
  <sheetViews>
    <sheetView workbookViewId="0">
      <selection activeCell="H15" sqref="H15"/>
    </sheetView>
  </sheetViews>
  <sheetFormatPr defaultColWidth="12.5703125" defaultRowHeight="12.75"/>
  <cols>
    <col min="1" max="1" width="2.7109375" style="123" customWidth="1"/>
    <col min="2" max="2" width="10.28515625" style="123" customWidth="1"/>
    <col min="3" max="3" width="21.28515625" style="123" customWidth="1"/>
    <col min="4" max="4" width="2.7109375" style="123" customWidth="1"/>
    <col min="5" max="5" width="23.5703125" style="123" bestFit="1" customWidth="1"/>
    <col min="6" max="6" width="13.7109375" style="123" customWidth="1"/>
    <col min="7" max="7" width="2.7109375" style="123" customWidth="1"/>
    <col min="8" max="8" width="22.42578125" style="123" customWidth="1"/>
    <col min="9" max="9" width="2.7109375" style="123" customWidth="1"/>
    <col min="10" max="10" width="10.28515625" style="123" customWidth="1"/>
    <col min="11" max="11" width="21.28515625" style="123" customWidth="1"/>
    <col min="12" max="12" width="2.7109375" style="123" customWidth="1"/>
    <col min="13" max="14" width="12.5703125" style="123"/>
    <col min="15" max="15" width="5.28515625" style="123" customWidth="1"/>
    <col min="16" max="16" width="24" style="123" customWidth="1"/>
    <col min="17" max="16384" width="12.5703125" style="123"/>
  </cols>
  <sheetData>
    <row r="1" spans="1:22" ht="19.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2"/>
      <c r="U1" s="122"/>
      <c r="V1" s="122"/>
    </row>
    <row r="2" spans="1:22" ht="19.5" customHeight="1">
      <c r="A2" s="121"/>
      <c r="B2" s="124" t="s">
        <v>0</v>
      </c>
      <c r="C2" s="125"/>
      <c r="D2" s="126"/>
      <c r="E2" s="124" t="s">
        <v>1</v>
      </c>
      <c r="F2" s="125"/>
      <c r="G2" s="126"/>
      <c r="H2" s="127" t="s">
        <v>2</v>
      </c>
      <c r="I2" s="121"/>
      <c r="J2" s="124" t="s">
        <v>39</v>
      </c>
      <c r="K2" s="125"/>
      <c r="L2" s="121"/>
      <c r="M2" s="124" t="s">
        <v>40</v>
      </c>
      <c r="N2" s="125"/>
      <c r="O2" s="121"/>
      <c r="P2" s="124" t="s">
        <v>57</v>
      </c>
      <c r="Q2" s="125"/>
      <c r="R2" s="121"/>
      <c r="S2" s="121"/>
      <c r="T2" s="122"/>
      <c r="U2" s="122"/>
      <c r="V2" s="122"/>
    </row>
    <row r="3" spans="1:22" ht="19.5" customHeight="1">
      <c r="A3" s="121"/>
      <c r="B3" s="128" t="s">
        <v>3</v>
      </c>
      <c r="C3" s="128" t="s">
        <v>4</v>
      </c>
      <c r="D3" s="126"/>
      <c r="E3" s="128" t="s">
        <v>4</v>
      </c>
      <c r="F3" s="128" t="s">
        <v>5</v>
      </c>
      <c r="G3" s="126"/>
      <c r="H3" s="128" t="s">
        <v>6</v>
      </c>
      <c r="I3" s="121"/>
      <c r="J3" s="128" t="s">
        <v>3</v>
      </c>
      <c r="K3" s="128" t="s">
        <v>4</v>
      </c>
      <c r="L3" s="121"/>
      <c r="M3" s="128" t="s">
        <v>4</v>
      </c>
      <c r="N3" s="128" t="s">
        <v>5</v>
      </c>
      <c r="O3" s="121"/>
      <c r="P3" s="128" t="s">
        <v>4</v>
      </c>
      <c r="Q3" s="128" t="s">
        <v>5</v>
      </c>
      <c r="R3" s="121"/>
      <c r="S3" s="121"/>
      <c r="T3" s="122"/>
      <c r="U3" s="122"/>
      <c r="V3" s="122"/>
    </row>
    <row r="4" spans="1:22" ht="19.5" customHeight="1">
      <c r="A4" s="121"/>
      <c r="B4" s="129">
        <v>0</v>
      </c>
      <c r="C4" s="130" t="s">
        <v>7</v>
      </c>
      <c r="D4" s="121"/>
      <c r="E4" s="130" t="s">
        <v>7</v>
      </c>
      <c r="F4" s="130">
        <v>0</v>
      </c>
      <c r="G4" s="126"/>
      <c r="H4" s="130"/>
      <c r="I4" s="121"/>
      <c r="J4" s="130">
        <v>0</v>
      </c>
      <c r="K4" s="130" t="str">
        <f>$M$4</f>
        <v>Molto Bassa</v>
      </c>
      <c r="L4" s="121"/>
      <c r="M4" s="130" t="s">
        <v>48</v>
      </c>
      <c r="N4" s="130">
        <v>0</v>
      </c>
      <c r="O4" s="121"/>
      <c r="P4" s="131" t="s">
        <v>53</v>
      </c>
      <c r="Q4" s="127"/>
      <c r="R4" s="121"/>
      <c r="S4" s="121"/>
      <c r="T4" s="122"/>
      <c r="U4" s="122"/>
      <c r="V4" s="122"/>
    </row>
    <row r="5" spans="1:22" ht="19.5" customHeight="1">
      <c r="A5" s="121"/>
      <c r="B5" s="132">
        <f>B4+1</f>
        <v>1</v>
      </c>
      <c r="C5" s="130" t="s">
        <v>8</v>
      </c>
      <c r="D5" s="121"/>
      <c r="E5" s="130" t="s">
        <v>8</v>
      </c>
      <c r="F5" s="130">
        <v>25</v>
      </c>
      <c r="G5" s="126"/>
      <c r="H5" s="130"/>
      <c r="I5" s="121"/>
      <c r="J5" s="132">
        <f>J4+1</f>
        <v>1</v>
      </c>
      <c r="K5" s="130" t="str">
        <f>$M$5</f>
        <v>Bassa</v>
      </c>
      <c r="L5" s="121"/>
      <c r="M5" s="130" t="s">
        <v>12</v>
      </c>
      <c r="N5" s="130">
        <v>25</v>
      </c>
      <c r="O5" s="121"/>
      <c r="P5" s="131" t="s">
        <v>54</v>
      </c>
      <c r="Q5" s="127"/>
      <c r="R5" s="121"/>
      <c r="S5" s="121"/>
      <c r="T5" s="122"/>
      <c r="U5" s="122"/>
      <c r="V5" s="122"/>
    </row>
    <row r="6" spans="1:22" ht="19.5" customHeight="1">
      <c r="A6" s="121"/>
      <c r="B6" s="132">
        <f t="shared" ref="B6:B69" si="0">B5+1</f>
        <v>2</v>
      </c>
      <c r="C6" s="130" t="s">
        <v>8</v>
      </c>
      <c r="D6" s="121"/>
      <c r="E6" s="130" t="s">
        <v>9</v>
      </c>
      <c r="F6" s="130">
        <v>50</v>
      </c>
      <c r="G6" s="126"/>
      <c r="H6" s="130"/>
      <c r="I6" s="121"/>
      <c r="J6" s="132">
        <f t="shared" ref="J6:J69" si="1">J5+1</f>
        <v>2</v>
      </c>
      <c r="K6" s="130" t="str">
        <f t="shared" ref="K6:K29" si="2">$M$5</f>
        <v>Bassa</v>
      </c>
      <c r="L6" s="121"/>
      <c r="M6" s="130" t="s">
        <v>14</v>
      </c>
      <c r="N6" s="130">
        <v>50</v>
      </c>
      <c r="O6" s="121"/>
      <c r="P6" s="131" t="s">
        <v>55</v>
      </c>
      <c r="Q6" s="127"/>
      <c r="R6" s="121"/>
      <c r="S6" s="121"/>
      <c r="T6" s="122"/>
      <c r="U6" s="122"/>
      <c r="V6" s="122"/>
    </row>
    <row r="7" spans="1:22" ht="19.5" customHeight="1">
      <c r="A7" s="121"/>
      <c r="B7" s="132">
        <f t="shared" si="0"/>
        <v>3</v>
      </c>
      <c r="C7" s="130" t="s">
        <v>8</v>
      </c>
      <c r="D7" s="121"/>
      <c r="E7" s="130" t="s">
        <v>10</v>
      </c>
      <c r="F7" s="130">
        <v>75</v>
      </c>
      <c r="G7" s="126"/>
      <c r="H7" s="130"/>
      <c r="I7" s="121"/>
      <c r="J7" s="132">
        <f t="shared" si="1"/>
        <v>3</v>
      </c>
      <c r="K7" s="130" t="str">
        <f t="shared" si="2"/>
        <v>Bassa</v>
      </c>
      <c r="L7" s="121"/>
      <c r="M7" s="130" t="s">
        <v>13</v>
      </c>
      <c r="N7" s="130">
        <v>75</v>
      </c>
      <c r="O7" s="121"/>
      <c r="P7" s="131" t="s">
        <v>56</v>
      </c>
      <c r="Q7" s="127"/>
      <c r="R7" s="121"/>
      <c r="S7" s="121"/>
      <c r="T7" s="122"/>
      <c r="U7" s="122"/>
      <c r="V7" s="122"/>
    </row>
    <row r="8" spans="1:22" ht="19.5" customHeight="1">
      <c r="A8" s="121"/>
      <c r="B8" s="132">
        <f t="shared" si="0"/>
        <v>4</v>
      </c>
      <c r="C8" s="130" t="s">
        <v>8</v>
      </c>
      <c r="D8" s="121"/>
      <c r="E8" s="130" t="s">
        <v>11</v>
      </c>
      <c r="F8" s="130">
        <v>100</v>
      </c>
      <c r="G8" s="126"/>
      <c r="H8" s="130"/>
      <c r="I8" s="121"/>
      <c r="J8" s="132">
        <f t="shared" si="1"/>
        <v>4</v>
      </c>
      <c r="K8" s="130" t="str">
        <f t="shared" si="2"/>
        <v>Bassa</v>
      </c>
      <c r="L8" s="121"/>
      <c r="M8" s="130" t="s">
        <v>15</v>
      </c>
      <c r="N8" s="130">
        <v>100</v>
      </c>
      <c r="O8" s="121"/>
      <c r="P8" s="131"/>
      <c r="Q8" s="127"/>
      <c r="R8" s="121"/>
      <c r="S8" s="121"/>
      <c r="T8" s="122"/>
      <c r="U8" s="122"/>
      <c r="V8" s="122"/>
    </row>
    <row r="9" spans="1:22" ht="19.5" customHeight="1">
      <c r="A9" s="121"/>
      <c r="B9" s="132">
        <f t="shared" si="0"/>
        <v>5</v>
      </c>
      <c r="C9" s="130" t="s">
        <v>8</v>
      </c>
      <c r="D9" s="121"/>
      <c r="E9" s="121"/>
      <c r="F9" s="121"/>
      <c r="G9" s="121"/>
      <c r="H9" s="121"/>
      <c r="I9" s="121"/>
      <c r="J9" s="132">
        <f t="shared" si="1"/>
        <v>5</v>
      </c>
      <c r="K9" s="130" t="str">
        <f t="shared" si="2"/>
        <v>Bassa</v>
      </c>
      <c r="L9" s="121"/>
      <c r="M9" s="121"/>
      <c r="N9" s="121"/>
      <c r="O9" s="121"/>
      <c r="P9" s="121"/>
      <c r="Q9" s="121"/>
      <c r="R9" s="121"/>
      <c r="S9" s="121"/>
      <c r="T9" s="122"/>
      <c r="U9" s="122"/>
      <c r="V9" s="122"/>
    </row>
    <row r="10" spans="1:22" ht="19.5" customHeight="1">
      <c r="A10" s="121"/>
      <c r="B10" s="132">
        <f t="shared" si="0"/>
        <v>6</v>
      </c>
      <c r="C10" s="130" t="s">
        <v>8</v>
      </c>
      <c r="D10" s="121"/>
      <c r="E10" s="133"/>
      <c r="F10" s="121"/>
      <c r="G10" s="121"/>
      <c r="H10" s="121"/>
      <c r="I10" s="121"/>
      <c r="J10" s="132">
        <f t="shared" si="1"/>
        <v>6</v>
      </c>
      <c r="K10" s="130" t="str">
        <f t="shared" si="2"/>
        <v>Bassa</v>
      </c>
      <c r="L10" s="121"/>
      <c r="M10" s="121"/>
      <c r="N10" s="121"/>
      <c r="O10" s="121"/>
      <c r="P10" s="121"/>
      <c r="Q10" s="121"/>
      <c r="R10" s="121"/>
      <c r="S10" s="121"/>
      <c r="T10" s="122"/>
      <c r="U10" s="122"/>
      <c r="V10" s="122"/>
    </row>
    <row r="11" spans="1:22" ht="19.5" customHeight="1">
      <c r="A11" s="121"/>
      <c r="B11" s="132">
        <f t="shared" si="0"/>
        <v>7</v>
      </c>
      <c r="C11" s="130" t="s">
        <v>8</v>
      </c>
      <c r="D11" s="121"/>
      <c r="G11" s="121"/>
      <c r="H11" s="121"/>
      <c r="I11" s="121"/>
      <c r="J11" s="132">
        <f t="shared" si="1"/>
        <v>7</v>
      </c>
      <c r="K11" s="130" t="str">
        <f t="shared" si="2"/>
        <v>Bassa</v>
      </c>
      <c r="L11" s="121"/>
      <c r="M11" s="121"/>
      <c r="N11" s="121"/>
      <c r="O11" s="121"/>
      <c r="P11" s="121"/>
      <c r="Q11" s="121"/>
      <c r="R11" s="121"/>
      <c r="S11" s="121"/>
      <c r="T11" s="122"/>
      <c r="U11" s="122"/>
      <c r="V11" s="122"/>
    </row>
    <row r="12" spans="1:22" ht="19.5" customHeight="1">
      <c r="A12" s="121"/>
      <c r="B12" s="132">
        <f t="shared" si="0"/>
        <v>8</v>
      </c>
      <c r="C12" s="130" t="s">
        <v>8</v>
      </c>
      <c r="D12" s="121"/>
      <c r="G12" s="121"/>
      <c r="H12" s="121"/>
      <c r="I12" s="121"/>
      <c r="J12" s="132">
        <f t="shared" si="1"/>
        <v>8</v>
      </c>
      <c r="K12" s="130" t="str">
        <f t="shared" si="2"/>
        <v>Bassa</v>
      </c>
      <c r="L12" s="121"/>
      <c r="M12" s="121"/>
      <c r="N12" s="121"/>
      <c r="O12" s="121"/>
      <c r="P12" s="121"/>
      <c r="Q12" s="121"/>
      <c r="R12" s="121"/>
      <c r="S12" s="121"/>
      <c r="T12" s="122"/>
      <c r="U12" s="122"/>
      <c r="V12" s="122"/>
    </row>
    <row r="13" spans="1:22" ht="19.5" customHeight="1">
      <c r="A13" s="121"/>
      <c r="B13" s="132">
        <f t="shared" si="0"/>
        <v>9</v>
      </c>
      <c r="C13" s="130" t="s">
        <v>8</v>
      </c>
      <c r="D13" s="121"/>
      <c r="G13" s="121"/>
      <c r="H13" s="121"/>
      <c r="I13" s="121"/>
      <c r="J13" s="132">
        <f t="shared" si="1"/>
        <v>9</v>
      </c>
      <c r="K13" s="130" t="str">
        <f t="shared" si="2"/>
        <v>Bassa</v>
      </c>
      <c r="L13" s="121"/>
      <c r="M13" s="121"/>
      <c r="N13" s="121"/>
      <c r="O13" s="121"/>
      <c r="P13" s="121"/>
      <c r="Q13" s="121"/>
      <c r="R13" s="121"/>
      <c r="S13" s="121"/>
      <c r="T13" s="122"/>
      <c r="U13" s="122"/>
      <c r="V13" s="122"/>
    </row>
    <row r="14" spans="1:22" ht="19.5" customHeight="1">
      <c r="A14" s="121"/>
      <c r="B14" s="132">
        <f t="shared" si="0"/>
        <v>10</v>
      </c>
      <c r="C14" s="130" t="s">
        <v>8</v>
      </c>
      <c r="D14" s="121"/>
      <c r="G14" s="121"/>
      <c r="H14" s="121"/>
      <c r="J14" s="132">
        <f t="shared" si="1"/>
        <v>10</v>
      </c>
      <c r="K14" s="130" t="str">
        <f t="shared" si="2"/>
        <v>Bassa</v>
      </c>
      <c r="L14" s="121"/>
      <c r="M14" s="121"/>
      <c r="N14" s="121"/>
      <c r="O14" s="121"/>
      <c r="P14" s="121"/>
      <c r="Q14" s="121"/>
      <c r="R14" s="121"/>
      <c r="S14" s="121"/>
      <c r="T14" s="122"/>
      <c r="U14" s="122"/>
      <c r="V14" s="122"/>
    </row>
    <row r="15" spans="1:22" ht="19.5" customHeight="1">
      <c r="A15" s="121"/>
      <c r="B15" s="132">
        <f t="shared" si="0"/>
        <v>11</v>
      </c>
      <c r="C15" s="130" t="s">
        <v>8</v>
      </c>
      <c r="D15" s="121"/>
      <c r="G15" s="121"/>
      <c r="H15" s="121"/>
      <c r="J15" s="132">
        <f t="shared" si="1"/>
        <v>11</v>
      </c>
      <c r="K15" s="130" t="str">
        <f t="shared" si="2"/>
        <v>Bassa</v>
      </c>
      <c r="L15" s="121"/>
      <c r="M15" s="121"/>
      <c r="N15" s="121"/>
      <c r="O15" s="121"/>
      <c r="P15" s="121"/>
      <c r="Q15" s="134"/>
      <c r="R15" s="121"/>
      <c r="S15" s="121"/>
      <c r="T15" s="122"/>
      <c r="U15" s="122"/>
      <c r="V15" s="122"/>
    </row>
    <row r="16" spans="1:22" ht="19.5" customHeight="1">
      <c r="A16" s="121"/>
      <c r="B16" s="132">
        <f t="shared" si="0"/>
        <v>12</v>
      </c>
      <c r="C16" s="130" t="s">
        <v>8</v>
      </c>
      <c r="D16" s="121"/>
      <c r="G16" s="121"/>
      <c r="H16" s="121"/>
      <c r="J16" s="132">
        <f t="shared" si="1"/>
        <v>12</v>
      </c>
      <c r="K16" s="130" t="str">
        <f t="shared" si="2"/>
        <v>Bassa</v>
      </c>
      <c r="L16" s="121"/>
      <c r="M16" s="121"/>
      <c r="N16" s="121"/>
      <c r="O16" s="121"/>
      <c r="P16" s="121"/>
      <c r="Q16" s="121"/>
      <c r="R16" s="121"/>
      <c r="S16" s="121"/>
      <c r="T16" s="122"/>
      <c r="U16" s="122"/>
      <c r="V16" s="122"/>
    </row>
    <row r="17" spans="1:22" ht="19.5" customHeight="1">
      <c r="A17" s="121"/>
      <c r="B17" s="132">
        <f t="shared" si="0"/>
        <v>13</v>
      </c>
      <c r="C17" s="130" t="s">
        <v>8</v>
      </c>
      <c r="D17" s="121"/>
      <c r="G17" s="121"/>
      <c r="H17" s="121"/>
      <c r="I17" s="121"/>
      <c r="J17" s="132">
        <f t="shared" si="1"/>
        <v>13</v>
      </c>
      <c r="K17" s="130" t="str">
        <f t="shared" si="2"/>
        <v>Bassa</v>
      </c>
      <c r="L17" s="121"/>
      <c r="M17" s="121"/>
      <c r="N17" s="121"/>
      <c r="O17" s="121"/>
      <c r="P17" s="121"/>
      <c r="Q17" s="121"/>
      <c r="R17" s="121"/>
      <c r="S17" s="121"/>
      <c r="T17" s="122"/>
      <c r="U17" s="122"/>
      <c r="V17" s="122"/>
    </row>
    <row r="18" spans="1:22" ht="19.5" customHeight="1">
      <c r="A18" s="121"/>
      <c r="B18" s="132">
        <f t="shared" si="0"/>
        <v>14</v>
      </c>
      <c r="C18" s="130" t="s">
        <v>8</v>
      </c>
      <c r="D18" s="121"/>
      <c r="E18" s="121"/>
      <c r="F18" s="121"/>
      <c r="G18" s="121"/>
      <c r="H18" s="121"/>
      <c r="I18" s="121"/>
      <c r="J18" s="132">
        <f t="shared" si="1"/>
        <v>14</v>
      </c>
      <c r="K18" s="130" t="str">
        <f t="shared" si="2"/>
        <v>Bassa</v>
      </c>
      <c r="L18" s="121"/>
      <c r="M18" s="121"/>
      <c r="N18" s="121"/>
      <c r="O18" s="121"/>
      <c r="P18" s="121"/>
      <c r="Q18" s="121"/>
      <c r="R18" s="121"/>
      <c r="S18" s="121"/>
      <c r="T18" s="122"/>
      <c r="U18" s="122"/>
      <c r="V18" s="122"/>
    </row>
    <row r="19" spans="1:22" ht="19.5" customHeight="1">
      <c r="A19" s="121"/>
      <c r="B19" s="132">
        <f t="shared" si="0"/>
        <v>15</v>
      </c>
      <c r="C19" s="130" t="s">
        <v>8</v>
      </c>
      <c r="D19" s="121"/>
      <c r="E19" s="121"/>
      <c r="F19" s="121"/>
      <c r="G19" s="121"/>
      <c r="H19" s="121"/>
      <c r="I19" s="121"/>
      <c r="J19" s="132">
        <f t="shared" si="1"/>
        <v>15</v>
      </c>
      <c r="K19" s="130" t="str">
        <f t="shared" si="2"/>
        <v>Bassa</v>
      </c>
      <c r="L19" s="121"/>
      <c r="M19" s="121"/>
      <c r="N19" s="121"/>
      <c r="O19" s="121"/>
      <c r="P19" s="121"/>
      <c r="Q19" s="121"/>
      <c r="R19" s="121"/>
      <c r="S19" s="121"/>
      <c r="T19" s="122"/>
      <c r="U19" s="122"/>
      <c r="V19" s="122"/>
    </row>
    <row r="20" spans="1:22" ht="19.5" customHeight="1">
      <c r="A20" s="121"/>
      <c r="B20" s="132">
        <f t="shared" si="0"/>
        <v>16</v>
      </c>
      <c r="C20" s="130" t="s">
        <v>8</v>
      </c>
      <c r="D20" s="121"/>
      <c r="E20" s="121"/>
      <c r="F20" s="121"/>
      <c r="G20" s="121"/>
      <c r="H20" s="121"/>
      <c r="I20" s="121"/>
      <c r="J20" s="132">
        <f t="shared" si="1"/>
        <v>16</v>
      </c>
      <c r="K20" s="130" t="str">
        <f t="shared" si="2"/>
        <v>Bassa</v>
      </c>
      <c r="L20" s="121"/>
      <c r="M20" s="121"/>
      <c r="N20" s="121"/>
      <c r="O20" s="121"/>
      <c r="P20" s="121"/>
      <c r="Q20" s="121"/>
      <c r="R20" s="121"/>
      <c r="S20" s="121"/>
      <c r="T20" s="122"/>
      <c r="U20" s="122"/>
      <c r="V20" s="122"/>
    </row>
    <row r="21" spans="1:22" ht="19.5" customHeight="1">
      <c r="A21" s="121"/>
      <c r="B21" s="132">
        <f t="shared" si="0"/>
        <v>17</v>
      </c>
      <c r="C21" s="130" t="s">
        <v>8</v>
      </c>
      <c r="D21" s="121"/>
      <c r="E21" s="121"/>
      <c r="F21" s="121"/>
      <c r="G21" s="121"/>
      <c r="H21" s="121"/>
      <c r="I21" s="121"/>
      <c r="J21" s="132">
        <f t="shared" si="1"/>
        <v>17</v>
      </c>
      <c r="K21" s="130" t="str">
        <f t="shared" si="2"/>
        <v>Bassa</v>
      </c>
      <c r="L21" s="121"/>
      <c r="M21" s="121"/>
      <c r="N21" s="121"/>
      <c r="O21" s="121"/>
      <c r="P21" s="121"/>
      <c r="Q21" s="121"/>
      <c r="R21" s="121"/>
      <c r="S21" s="121"/>
      <c r="T21" s="122"/>
      <c r="U21" s="122"/>
      <c r="V21" s="122"/>
    </row>
    <row r="22" spans="1:22" ht="19.5" customHeight="1">
      <c r="A22" s="121"/>
      <c r="B22" s="132">
        <f t="shared" si="0"/>
        <v>18</v>
      </c>
      <c r="C22" s="130" t="s">
        <v>8</v>
      </c>
      <c r="D22" s="121"/>
      <c r="E22" s="121"/>
      <c r="F22" s="121"/>
      <c r="G22" s="121"/>
      <c r="H22" s="121"/>
      <c r="I22" s="121"/>
      <c r="J22" s="132">
        <f t="shared" si="1"/>
        <v>18</v>
      </c>
      <c r="K22" s="130" t="str">
        <f t="shared" si="2"/>
        <v>Bassa</v>
      </c>
      <c r="L22" s="121"/>
      <c r="M22" s="121"/>
      <c r="N22" s="121"/>
      <c r="O22" s="121"/>
      <c r="P22" s="121"/>
      <c r="Q22" s="121"/>
      <c r="R22" s="121"/>
      <c r="S22" s="121"/>
      <c r="T22" s="122"/>
      <c r="U22" s="122"/>
      <c r="V22" s="122"/>
    </row>
    <row r="23" spans="1:22" ht="19.5" customHeight="1">
      <c r="A23" s="121"/>
      <c r="B23" s="132">
        <f t="shared" si="0"/>
        <v>19</v>
      </c>
      <c r="C23" s="130" t="s">
        <v>8</v>
      </c>
      <c r="D23" s="121"/>
      <c r="E23" s="121"/>
      <c r="F23" s="121"/>
      <c r="G23" s="121"/>
      <c r="H23" s="121"/>
      <c r="I23" s="121"/>
      <c r="J23" s="132">
        <f t="shared" si="1"/>
        <v>19</v>
      </c>
      <c r="K23" s="130" t="str">
        <f t="shared" si="2"/>
        <v>Bassa</v>
      </c>
      <c r="L23" s="121"/>
      <c r="M23" s="121"/>
      <c r="N23" s="121"/>
      <c r="O23" s="121"/>
      <c r="P23" s="121"/>
      <c r="Q23" s="121"/>
      <c r="R23" s="121"/>
      <c r="S23" s="121"/>
      <c r="T23" s="122"/>
      <c r="U23" s="122"/>
      <c r="V23" s="122"/>
    </row>
    <row r="24" spans="1:22" ht="19.5" customHeight="1">
      <c r="A24" s="121"/>
      <c r="B24" s="132">
        <f t="shared" si="0"/>
        <v>20</v>
      </c>
      <c r="C24" s="130" t="s">
        <v>8</v>
      </c>
      <c r="D24" s="121"/>
      <c r="E24" s="121"/>
      <c r="F24" s="121"/>
      <c r="G24" s="121"/>
      <c r="H24" s="121"/>
      <c r="I24" s="121"/>
      <c r="J24" s="132">
        <f t="shared" si="1"/>
        <v>20</v>
      </c>
      <c r="K24" s="130" t="str">
        <f t="shared" si="2"/>
        <v>Bassa</v>
      </c>
      <c r="L24" s="121"/>
      <c r="M24" s="121"/>
      <c r="N24" s="121"/>
      <c r="O24" s="121"/>
      <c r="P24" s="121"/>
      <c r="Q24" s="121"/>
      <c r="R24" s="121"/>
      <c r="S24" s="121"/>
      <c r="T24" s="122"/>
      <c r="U24" s="122"/>
      <c r="V24" s="122"/>
    </row>
    <row r="25" spans="1:22" ht="19.5" customHeight="1">
      <c r="A25" s="121"/>
      <c r="B25" s="132">
        <f t="shared" si="0"/>
        <v>21</v>
      </c>
      <c r="C25" s="130" t="s">
        <v>8</v>
      </c>
      <c r="D25" s="121"/>
      <c r="E25" s="121"/>
      <c r="F25" s="121"/>
      <c r="G25" s="121"/>
      <c r="H25" s="121"/>
      <c r="I25" s="121"/>
      <c r="J25" s="132">
        <f t="shared" si="1"/>
        <v>21</v>
      </c>
      <c r="K25" s="130" t="str">
        <f t="shared" si="2"/>
        <v>Bassa</v>
      </c>
      <c r="L25" s="121"/>
      <c r="M25" s="121"/>
      <c r="N25" s="121"/>
      <c r="O25" s="121"/>
      <c r="P25" s="121"/>
      <c r="Q25" s="121"/>
      <c r="R25" s="121"/>
      <c r="S25" s="121"/>
      <c r="T25" s="122"/>
      <c r="U25" s="122"/>
      <c r="V25" s="122"/>
    </row>
    <row r="26" spans="1:22" ht="19.5" customHeight="1">
      <c r="A26" s="121"/>
      <c r="B26" s="132">
        <f t="shared" si="0"/>
        <v>22</v>
      </c>
      <c r="C26" s="130" t="s">
        <v>8</v>
      </c>
      <c r="D26" s="121"/>
      <c r="E26" s="121"/>
      <c r="F26" s="121"/>
      <c r="G26" s="121"/>
      <c r="H26" s="121"/>
      <c r="I26" s="121"/>
      <c r="J26" s="132">
        <f t="shared" si="1"/>
        <v>22</v>
      </c>
      <c r="K26" s="130" t="str">
        <f t="shared" si="2"/>
        <v>Bassa</v>
      </c>
      <c r="L26" s="121"/>
      <c r="M26" s="121"/>
      <c r="N26" s="121"/>
      <c r="O26" s="121"/>
      <c r="P26" s="121"/>
      <c r="Q26" s="121"/>
      <c r="R26" s="121"/>
      <c r="S26" s="121"/>
      <c r="T26" s="122"/>
      <c r="U26" s="122"/>
      <c r="V26" s="122"/>
    </row>
    <row r="27" spans="1:22" ht="19.5" customHeight="1">
      <c r="A27" s="121"/>
      <c r="B27" s="132">
        <f t="shared" si="0"/>
        <v>23</v>
      </c>
      <c r="C27" s="130" t="s">
        <v>8</v>
      </c>
      <c r="D27" s="121"/>
      <c r="E27" s="121"/>
      <c r="F27" s="121"/>
      <c r="G27" s="121"/>
      <c r="H27" s="121"/>
      <c r="I27" s="121"/>
      <c r="J27" s="132">
        <f t="shared" si="1"/>
        <v>23</v>
      </c>
      <c r="K27" s="130" t="str">
        <f t="shared" si="2"/>
        <v>Bassa</v>
      </c>
      <c r="L27" s="121"/>
      <c r="M27" s="121"/>
      <c r="N27" s="121"/>
      <c r="O27" s="121"/>
      <c r="P27" s="121"/>
      <c r="Q27" s="121"/>
      <c r="R27" s="121"/>
      <c r="S27" s="121"/>
      <c r="T27" s="122"/>
      <c r="U27" s="122"/>
      <c r="V27" s="122"/>
    </row>
    <row r="28" spans="1:22" ht="19.5" customHeight="1">
      <c r="A28" s="121"/>
      <c r="B28" s="132">
        <f t="shared" si="0"/>
        <v>24</v>
      </c>
      <c r="C28" s="130" t="s">
        <v>8</v>
      </c>
      <c r="D28" s="121"/>
      <c r="E28" s="121"/>
      <c r="F28" s="121"/>
      <c r="G28" s="121"/>
      <c r="H28" s="121"/>
      <c r="I28" s="121"/>
      <c r="J28" s="132">
        <f t="shared" si="1"/>
        <v>24</v>
      </c>
      <c r="K28" s="130" t="str">
        <f t="shared" si="2"/>
        <v>Bassa</v>
      </c>
      <c r="L28" s="121"/>
      <c r="M28" s="121"/>
      <c r="N28" s="121"/>
      <c r="O28" s="121"/>
      <c r="P28" s="121"/>
      <c r="Q28" s="121"/>
      <c r="R28" s="121"/>
      <c r="S28" s="121"/>
      <c r="T28" s="122"/>
      <c r="U28" s="122"/>
      <c r="V28" s="122"/>
    </row>
    <row r="29" spans="1:22" ht="19.5" customHeight="1">
      <c r="A29" s="121"/>
      <c r="B29" s="132">
        <f t="shared" si="0"/>
        <v>25</v>
      </c>
      <c r="C29" s="130" t="s">
        <v>8</v>
      </c>
      <c r="D29" s="121"/>
      <c r="E29" s="121"/>
      <c r="F29" s="121"/>
      <c r="G29" s="121"/>
      <c r="H29" s="121"/>
      <c r="I29" s="121"/>
      <c r="J29" s="132">
        <f t="shared" si="1"/>
        <v>25</v>
      </c>
      <c r="K29" s="130" t="str">
        <f t="shared" si="2"/>
        <v>Bassa</v>
      </c>
      <c r="L29" s="121"/>
      <c r="M29" s="121"/>
      <c r="N29" s="121"/>
      <c r="O29" s="121"/>
      <c r="P29" s="121"/>
      <c r="Q29" s="121"/>
      <c r="R29" s="121"/>
      <c r="S29" s="121"/>
      <c r="T29" s="122"/>
      <c r="U29" s="122"/>
      <c r="V29" s="122"/>
    </row>
    <row r="30" spans="1:22" ht="19.5" customHeight="1">
      <c r="A30" s="121"/>
      <c r="B30" s="132">
        <f t="shared" si="0"/>
        <v>26</v>
      </c>
      <c r="C30" s="130" t="s">
        <v>9</v>
      </c>
      <c r="D30" s="121"/>
      <c r="E30" s="121"/>
      <c r="F30" s="121"/>
      <c r="G30" s="121"/>
      <c r="H30" s="121"/>
      <c r="I30" s="121"/>
      <c r="J30" s="132">
        <f t="shared" si="1"/>
        <v>26</v>
      </c>
      <c r="K30" s="130" t="str">
        <f>$M$6</f>
        <v>Media</v>
      </c>
      <c r="L30" s="121"/>
      <c r="M30" s="121"/>
      <c r="N30" s="121"/>
      <c r="O30" s="121"/>
      <c r="P30" s="121"/>
      <c r="Q30" s="121"/>
      <c r="R30" s="121"/>
      <c r="S30" s="121"/>
      <c r="T30" s="122"/>
      <c r="U30" s="122"/>
      <c r="V30" s="122"/>
    </row>
    <row r="31" spans="1:22" ht="19.5" customHeight="1">
      <c r="A31" s="121"/>
      <c r="B31" s="132">
        <f t="shared" si="0"/>
        <v>27</v>
      </c>
      <c r="C31" s="130" t="s">
        <v>9</v>
      </c>
      <c r="D31" s="121"/>
      <c r="E31" s="121"/>
      <c r="F31" s="121"/>
      <c r="G31" s="121"/>
      <c r="H31" s="121"/>
      <c r="I31" s="121"/>
      <c r="J31" s="132">
        <f t="shared" si="1"/>
        <v>27</v>
      </c>
      <c r="K31" s="130" t="str">
        <f t="shared" ref="K31:K54" si="3">$M$6</f>
        <v>Media</v>
      </c>
      <c r="L31" s="121"/>
      <c r="M31" s="121"/>
      <c r="N31" s="121"/>
      <c r="O31" s="121"/>
      <c r="P31" s="121"/>
      <c r="Q31" s="121"/>
      <c r="R31" s="121"/>
      <c r="S31" s="121"/>
      <c r="T31" s="122"/>
      <c r="U31" s="122"/>
      <c r="V31" s="122"/>
    </row>
    <row r="32" spans="1:22" ht="19.5" customHeight="1">
      <c r="A32" s="121"/>
      <c r="B32" s="132">
        <f t="shared" si="0"/>
        <v>28</v>
      </c>
      <c r="C32" s="130" t="s">
        <v>9</v>
      </c>
      <c r="D32" s="121"/>
      <c r="E32" s="121"/>
      <c r="F32" s="121"/>
      <c r="G32" s="121"/>
      <c r="H32" s="121"/>
      <c r="I32" s="121"/>
      <c r="J32" s="132">
        <f t="shared" si="1"/>
        <v>28</v>
      </c>
      <c r="K32" s="130" t="str">
        <f t="shared" si="3"/>
        <v>Media</v>
      </c>
      <c r="L32" s="121"/>
      <c r="M32" s="121"/>
      <c r="N32" s="121"/>
      <c r="O32" s="121"/>
      <c r="P32" s="121"/>
      <c r="Q32" s="121"/>
      <c r="R32" s="121"/>
      <c r="S32" s="121"/>
      <c r="T32" s="122"/>
      <c r="U32" s="122"/>
      <c r="V32" s="122"/>
    </row>
    <row r="33" spans="1:22" ht="19.5" customHeight="1">
      <c r="A33" s="121"/>
      <c r="B33" s="132">
        <f t="shared" si="0"/>
        <v>29</v>
      </c>
      <c r="C33" s="130" t="s">
        <v>9</v>
      </c>
      <c r="D33" s="121"/>
      <c r="E33" s="121"/>
      <c r="F33" s="121"/>
      <c r="G33" s="121"/>
      <c r="H33" s="121"/>
      <c r="I33" s="121"/>
      <c r="J33" s="132">
        <f t="shared" si="1"/>
        <v>29</v>
      </c>
      <c r="K33" s="130" t="str">
        <f t="shared" si="3"/>
        <v>Media</v>
      </c>
      <c r="L33" s="121"/>
      <c r="M33" s="121"/>
      <c r="N33" s="121"/>
      <c r="O33" s="121"/>
      <c r="P33" s="121"/>
      <c r="Q33" s="121"/>
      <c r="R33" s="121"/>
      <c r="S33" s="121"/>
      <c r="T33" s="122"/>
      <c r="U33" s="122"/>
      <c r="V33" s="122"/>
    </row>
    <row r="34" spans="1:22" ht="19.5" customHeight="1">
      <c r="A34" s="121"/>
      <c r="B34" s="132">
        <f t="shared" si="0"/>
        <v>30</v>
      </c>
      <c r="C34" s="130" t="s">
        <v>9</v>
      </c>
      <c r="D34" s="121"/>
      <c r="E34" s="121"/>
      <c r="F34" s="121"/>
      <c r="G34" s="121"/>
      <c r="H34" s="121"/>
      <c r="I34" s="121"/>
      <c r="J34" s="132">
        <f t="shared" si="1"/>
        <v>30</v>
      </c>
      <c r="K34" s="130" t="str">
        <f t="shared" si="3"/>
        <v>Media</v>
      </c>
      <c r="L34" s="121"/>
      <c r="M34" s="121"/>
      <c r="N34" s="121"/>
      <c r="O34" s="121"/>
      <c r="P34" s="121"/>
      <c r="Q34" s="121"/>
      <c r="R34" s="121"/>
      <c r="S34" s="121"/>
      <c r="T34" s="122"/>
      <c r="U34" s="122"/>
      <c r="V34" s="122"/>
    </row>
    <row r="35" spans="1:22" ht="19.5" customHeight="1">
      <c r="A35" s="121"/>
      <c r="B35" s="132">
        <f t="shared" si="0"/>
        <v>31</v>
      </c>
      <c r="C35" s="130" t="s">
        <v>9</v>
      </c>
      <c r="D35" s="121"/>
      <c r="E35" s="121"/>
      <c r="F35" s="121"/>
      <c r="G35" s="121"/>
      <c r="H35" s="121"/>
      <c r="I35" s="121"/>
      <c r="J35" s="132">
        <f t="shared" si="1"/>
        <v>31</v>
      </c>
      <c r="K35" s="130" t="str">
        <f t="shared" si="3"/>
        <v>Media</v>
      </c>
      <c r="L35" s="121"/>
      <c r="M35" s="121"/>
      <c r="N35" s="121"/>
      <c r="O35" s="121"/>
      <c r="P35" s="121"/>
      <c r="Q35" s="121"/>
      <c r="R35" s="121"/>
      <c r="S35" s="121"/>
      <c r="T35" s="122"/>
      <c r="U35" s="122"/>
      <c r="V35" s="122"/>
    </row>
    <row r="36" spans="1:22" ht="19.5" customHeight="1">
      <c r="A36" s="121"/>
      <c r="B36" s="132">
        <f t="shared" si="0"/>
        <v>32</v>
      </c>
      <c r="C36" s="130" t="s">
        <v>9</v>
      </c>
      <c r="D36" s="121"/>
      <c r="E36" s="121"/>
      <c r="F36" s="121"/>
      <c r="G36" s="121"/>
      <c r="H36" s="121"/>
      <c r="I36" s="121"/>
      <c r="J36" s="132">
        <f t="shared" si="1"/>
        <v>32</v>
      </c>
      <c r="K36" s="130" t="str">
        <f t="shared" si="3"/>
        <v>Media</v>
      </c>
      <c r="L36" s="121"/>
      <c r="M36" s="121"/>
      <c r="N36" s="121"/>
      <c r="O36" s="121"/>
      <c r="P36" s="121"/>
      <c r="Q36" s="121"/>
      <c r="R36" s="121"/>
      <c r="S36" s="121"/>
      <c r="T36" s="122"/>
      <c r="U36" s="122"/>
      <c r="V36" s="122"/>
    </row>
    <row r="37" spans="1:22" ht="19.5" customHeight="1">
      <c r="A37" s="121"/>
      <c r="B37" s="132">
        <f t="shared" si="0"/>
        <v>33</v>
      </c>
      <c r="C37" s="130" t="s">
        <v>9</v>
      </c>
      <c r="D37" s="121"/>
      <c r="E37" s="121"/>
      <c r="F37" s="121"/>
      <c r="G37" s="121"/>
      <c r="H37" s="121"/>
      <c r="I37" s="121"/>
      <c r="J37" s="132">
        <f t="shared" si="1"/>
        <v>33</v>
      </c>
      <c r="K37" s="130" t="str">
        <f t="shared" si="3"/>
        <v>Media</v>
      </c>
      <c r="L37" s="121"/>
      <c r="M37" s="121"/>
      <c r="N37" s="121"/>
      <c r="O37" s="121"/>
      <c r="P37" s="121"/>
      <c r="Q37" s="121"/>
      <c r="R37" s="121"/>
      <c r="S37" s="121"/>
      <c r="T37" s="122"/>
      <c r="U37" s="122"/>
      <c r="V37" s="122"/>
    </row>
    <row r="38" spans="1:22" ht="19.5" customHeight="1">
      <c r="A38" s="121"/>
      <c r="B38" s="132">
        <f t="shared" si="0"/>
        <v>34</v>
      </c>
      <c r="C38" s="130" t="s">
        <v>9</v>
      </c>
      <c r="D38" s="121"/>
      <c r="E38" s="121"/>
      <c r="F38" s="121"/>
      <c r="G38" s="121"/>
      <c r="H38" s="121"/>
      <c r="I38" s="121"/>
      <c r="J38" s="132">
        <f t="shared" si="1"/>
        <v>34</v>
      </c>
      <c r="K38" s="130" t="str">
        <f t="shared" si="3"/>
        <v>Media</v>
      </c>
      <c r="L38" s="121"/>
      <c r="M38" s="121"/>
      <c r="N38" s="121"/>
      <c r="O38" s="121"/>
      <c r="P38" s="121"/>
      <c r="Q38" s="121"/>
      <c r="R38" s="121"/>
      <c r="S38" s="121"/>
      <c r="T38" s="122"/>
      <c r="U38" s="122"/>
      <c r="V38" s="122"/>
    </row>
    <row r="39" spans="1:22" ht="19.5" customHeight="1">
      <c r="A39" s="121"/>
      <c r="B39" s="132">
        <f t="shared" si="0"/>
        <v>35</v>
      </c>
      <c r="C39" s="130" t="s">
        <v>9</v>
      </c>
      <c r="D39" s="121"/>
      <c r="E39" s="121"/>
      <c r="F39" s="121"/>
      <c r="G39" s="121"/>
      <c r="H39" s="121"/>
      <c r="I39" s="121"/>
      <c r="J39" s="132">
        <f t="shared" si="1"/>
        <v>35</v>
      </c>
      <c r="K39" s="130" t="str">
        <f t="shared" si="3"/>
        <v>Media</v>
      </c>
      <c r="L39" s="121"/>
      <c r="M39" s="121"/>
      <c r="N39" s="121"/>
      <c r="O39" s="121"/>
      <c r="P39" s="121"/>
      <c r="Q39" s="121"/>
      <c r="R39" s="121"/>
      <c r="S39" s="121"/>
      <c r="T39" s="122"/>
      <c r="U39" s="122"/>
      <c r="V39" s="122"/>
    </row>
    <row r="40" spans="1:22" ht="19.5" customHeight="1">
      <c r="A40" s="121"/>
      <c r="B40" s="132">
        <f t="shared" si="0"/>
        <v>36</v>
      </c>
      <c r="C40" s="130" t="s">
        <v>9</v>
      </c>
      <c r="D40" s="121"/>
      <c r="E40" s="121"/>
      <c r="F40" s="121"/>
      <c r="G40" s="121"/>
      <c r="H40" s="121"/>
      <c r="I40" s="121"/>
      <c r="J40" s="132">
        <f t="shared" si="1"/>
        <v>36</v>
      </c>
      <c r="K40" s="130" t="str">
        <f t="shared" si="3"/>
        <v>Media</v>
      </c>
      <c r="L40" s="121"/>
      <c r="M40" s="121"/>
      <c r="N40" s="121"/>
      <c r="O40" s="121"/>
      <c r="P40" s="121"/>
      <c r="Q40" s="121"/>
      <c r="R40" s="121"/>
      <c r="S40" s="121"/>
      <c r="T40" s="122"/>
      <c r="U40" s="122"/>
      <c r="V40" s="122"/>
    </row>
    <row r="41" spans="1:22" ht="19.5" customHeight="1">
      <c r="A41" s="121"/>
      <c r="B41" s="132">
        <f t="shared" si="0"/>
        <v>37</v>
      </c>
      <c r="C41" s="130" t="s">
        <v>9</v>
      </c>
      <c r="D41" s="121"/>
      <c r="E41" s="121"/>
      <c r="F41" s="121"/>
      <c r="G41" s="121"/>
      <c r="H41" s="121"/>
      <c r="I41" s="121"/>
      <c r="J41" s="132">
        <f t="shared" si="1"/>
        <v>37</v>
      </c>
      <c r="K41" s="130" t="str">
        <f t="shared" si="3"/>
        <v>Media</v>
      </c>
      <c r="L41" s="121"/>
      <c r="M41" s="121"/>
      <c r="N41" s="121"/>
      <c r="O41" s="121"/>
      <c r="P41" s="121"/>
      <c r="Q41" s="121"/>
      <c r="R41" s="121"/>
      <c r="S41" s="121"/>
      <c r="T41" s="122"/>
      <c r="U41" s="122"/>
      <c r="V41" s="122"/>
    </row>
    <row r="42" spans="1:22" ht="19.5" customHeight="1">
      <c r="A42" s="121"/>
      <c r="B42" s="132">
        <f t="shared" si="0"/>
        <v>38</v>
      </c>
      <c r="C42" s="130" t="s">
        <v>9</v>
      </c>
      <c r="D42" s="121"/>
      <c r="E42" s="121"/>
      <c r="F42" s="121"/>
      <c r="H42" s="121"/>
      <c r="I42" s="121"/>
      <c r="J42" s="132">
        <f t="shared" si="1"/>
        <v>38</v>
      </c>
      <c r="K42" s="130" t="str">
        <f t="shared" si="3"/>
        <v>Media</v>
      </c>
      <c r="L42" s="121"/>
      <c r="M42" s="121"/>
      <c r="N42" s="121"/>
      <c r="O42" s="121"/>
      <c r="P42" s="121"/>
      <c r="Q42" s="121"/>
      <c r="R42" s="121"/>
      <c r="S42" s="121"/>
      <c r="T42" s="122"/>
      <c r="U42" s="122"/>
      <c r="V42" s="122"/>
    </row>
    <row r="43" spans="1:22" ht="19.5" customHeight="1">
      <c r="A43" s="121"/>
      <c r="B43" s="132">
        <f t="shared" si="0"/>
        <v>39</v>
      </c>
      <c r="C43" s="130" t="s">
        <v>9</v>
      </c>
      <c r="D43" s="121"/>
      <c r="E43" s="121"/>
      <c r="F43" s="121"/>
      <c r="H43" s="121"/>
      <c r="I43" s="121"/>
      <c r="J43" s="132">
        <f t="shared" si="1"/>
        <v>39</v>
      </c>
      <c r="K43" s="130" t="str">
        <f t="shared" si="3"/>
        <v>Media</v>
      </c>
      <c r="L43" s="121"/>
      <c r="M43" s="121"/>
      <c r="N43" s="121"/>
      <c r="O43" s="121"/>
      <c r="P43" s="121"/>
      <c r="Q43" s="121"/>
      <c r="R43" s="121"/>
      <c r="S43" s="121"/>
      <c r="T43" s="122"/>
      <c r="U43" s="122"/>
      <c r="V43" s="122"/>
    </row>
    <row r="44" spans="1:22" ht="19.5" customHeight="1">
      <c r="A44" s="121"/>
      <c r="B44" s="132">
        <f t="shared" si="0"/>
        <v>40</v>
      </c>
      <c r="C44" s="130" t="s">
        <v>9</v>
      </c>
      <c r="D44" s="121"/>
      <c r="E44" s="121"/>
      <c r="F44" s="121"/>
      <c r="H44" s="121"/>
      <c r="I44" s="121"/>
      <c r="J44" s="132">
        <f t="shared" si="1"/>
        <v>40</v>
      </c>
      <c r="K44" s="130" t="str">
        <f t="shared" si="3"/>
        <v>Media</v>
      </c>
      <c r="L44" s="121"/>
      <c r="M44" s="121"/>
      <c r="N44" s="121"/>
      <c r="O44" s="121"/>
      <c r="P44" s="121"/>
      <c r="Q44" s="121"/>
      <c r="R44" s="121"/>
      <c r="S44" s="121"/>
      <c r="T44" s="122"/>
      <c r="U44" s="122"/>
      <c r="V44" s="122"/>
    </row>
    <row r="45" spans="1:22" ht="19.5" customHeight="1">
      <c r="A45" s="121"/>
      <c r="B45" s="132">
        <f t="shared" si="0"/>
        <v>41</v>
      </c>
      <c r="C45" s="130" t="s">
        <v>9</v>
      </c>
      <c r="D45" s="121"/>
      <c r="E45" s="121"/>
      <c r="F45" s="121"/>
      <c r="H45" s="121"/>
      <c r="I45" s="121"/>
      <c r="J45" s="132">
        <f t="shared" si="1"/>
        <v>41</v>
      </c>
      <c r="K45" s="130" t="str">
        <f t="shared" si="3"/>
        <v>Media</v>
      </c>
      <c r="L45" s="121"/>
      <c r="M45" s="121"/>
      <c r="N45" s="121"/>
      <c r="O45" s="121"/>
      <c r="P45" s="121"/>
      <c r="Q45" s="121"/>
      <c r="R45" s="121"/>
      <c r="S45" s="121"/>
      <c r="T45" s="122"/>
      <c r="U45" s="122"/>
      <c r="V45" s="122"/>
    </row>
    <row r="46" spans="1:22" ht="19.5" customHeight="1">
      <c r="A46" s="121"/>
      <c r="B46" s="132">
        <f t="shared" si="0"/>
        <v>42</v>
      </c>
      <c r="C46" s="130" t="s">
        <v>9</v>
      </c>
      <c r="D46" s="121"/>
      <c r="E46" s="121"/>
      <c r="F46" s="121"/>
      <c r="G46" s="121"/>
      <c r="H46" s="121"/>
      <c r="I46" s="121"/>
      <c r="J46" s="132">
        <f t="shared" si="1"/>
        <v>42</v>
      </c>
      <c r="K46" s="130" t="str">
        <f t="shared" si="3"/>
        <v>Media</v>
      </c>
      <c r="L46" s="121"/>
      <c r="M46" s="121"/>
      <c r="N46" s="121"/>
      <c r="O46" s="121"/>
      <c r="P46" s="121"/>
      <c r="Q46" s="121"/>
      <c r="R46" s="121"/>
      <c r="S46" s="121"/>
      <c r="T46" s="122"/>
      <c r="U46" s="122"/>
      <c r="V46" s="122"/>
    </row>
    <row r="47" spans="1:22" ht="19.5" customHeight="1">
      <c r="A47" s="121"/>
      <c r="B47" s="132">
        <f t="shared" si="0"/>
        <v>43</v>
      </c>
      <c r="C47" s="130" t="s">
        <v>9</v>
      </c>
      <c r="D47" s="121"/>
      <c r="E47" s="121"/>
      <c r="F47" s="121"/>
      <c r="G47" s="121"/>
      <c r="H47" s="121"/>
      <c r="I47" s="121"/>
      <c r="J47" s="132">
        <f t="shared" si="1"/>
        <v>43</v>
      </c>
      <c r="K47" s="130" t="str">
        <f t="shared" si="3"/>
        <v>Media</v>
      </c>
      <c r="L47" s="121"/>
      <c r="M47" s="121"/>
      <c r="N47" s="121"/>
      <c r="O47" s="121"/>
      <c r="P47" s="121"/>
      <c r="Q47" s="121"/>
      <c r="R47" s="121"/>
      <c r="S47" s="121"/>
      <c r="T47" s="122"/>
      <c r="U47" s="122"/>
      <c r="V47" s="122"/>
    </row>
    <row r="48" spans="1:22" ht="19.5" customHeight="1">
      <c r="A48" s="121"/>
      <c r="B48" s="132">
        <f t="shared" si="0"/>
        <v>44</v>
      </c>
      <c r="C48" s="130" t="s">
        <v>9</v>
      </c>
      <c r="D48" s="121"/>
      <c r="E48" s="121"/>
      <c r="F48" s="121"/>
      <c r="G48" s="121"/>
      <c r="H48" s="121"/>
      <c r="I48" s="121"/>
      <c r="J48" s="132">
        <f t="shared" si="1"/>
        <v>44</v>
      </c>
      <c r="K48" s="130" t="str">
        <f t="shared" si="3"/>
        <v>Media</v>
      </c>
      <c r="L48" s="121"/>
      <c r="M48" s="121"/>
      <c r="N48" s="121"/>
      <c r="O48" s="121"/>
      <c r="P48" s="121"/>
      <c r="Q48" s="121"/>
      <c r="R48" s="121"/>
      <c r="S48" s="121"/>
      <c r="T48" s="122"/>
      <c r="U48" s="122"/>
      <c r="V48" s="122"/>
    </row>
    <row r="49" spans="1:22" ht="19.5" customHeight="1">
      <c r="A49" s="121"/>
      <c r="B49" s="132">
        <f t="shared" si="0"/>
        <v>45</v>
      </c>
      <c r="C49" s="130" t="s">
        <v>9</v>
      </c>
      <c r="D49" s="121"/>
      <c r="E49" s="121"/>
      <c r="F49" s="121"/>
      <c r="G49" s="121"/>
      <c r="H49" s="121"/>
      <c r="I49" s="121"/>
      <c r="J49" s="132">
        <f t="shared" si="1"/>
        <v>45</v>
      </c>
      <c r="K49" s="130" t="str">
        <f t="shared" si="3"/>
        <v>Media</v>
      </c>
      <c r="L49" s="121"/>
      <c r="M49" s="121"/>
      <c r="N49" s="121"/>
      <c r="O49" s="121"/>
      <c r="P49" s="121"/>
      <c r="Q49" s="121"/>
      <c r="R49" s="121"/>
      <c r="S49" s="121"/>
      <c r="T49" s="122"/>
      <c r="U49" s="122"/>
      <c r="V49" s="122"/>
    </row>
    <row r="50" spans="1:22" ht="19.5" customHeight="1">
      <c r="A50" s="121"/>
      <c r="B50" s="132">
        <f t="shared" si="0"/>
        <v>46</v>
      </c>
      <c r="C50" s="130" t="s">
        <v>9</v>
      </c>
      <c r="D50" s="121"/>
      <c r="E50" s="121"/>
      <c r="F50" s="121"/>
      <c r="G50" s="121"/>
      <c r="H50" s="121"/>
      <c r="I50" s="121"/>
      <c r="J50" s="132">
        <f t="shared" si="1"/>
        <v>46</v>
      </c>
      <c r="K50" s="130" t="str">
        <f t="shared" si="3"/>
        <v>Media</v>
      </c>
      <c r="L50" s="121"/>
      <c r="M50" s="121"/>
      <c r="N50" s="121"/>
      <c r="O50" s="121"/>
      <c r="P50" s="121"/>
      <c r="Q50" s="121"/>
      <c r="R50" s="121"/>
      <c r="S50" s="121"/>
      <c r="T50" s="122"/>
      <c r="U50" s="122"/>
      <c r="V50" s="122"/>
    </row>
    <row r="51" spans="1:22" ht="19.5" customHeight="1">
      <c r="A51" s="121"/>
      <c r="B51" s="132">
        <f t="shared" si="0"/>
        <v>47</v>
      </c>
      <c r="C51" s="130" t="s">
        <v>9</v>
      </c>
      <c r="D51" s="121"/>
      <c r="E51" s="121"/>
      <c r="F51" s="121"/>
      <c r="G51" s="121"/>
      <c r="H51" s="121"/>
      <c r="I51" s="121"/>
      <c r="J51" s="132">
        <f t="shared" si="1"/>
        <v>47</v>
      </c>
      <c r="K51" s="130" t="str">
        <f t="shared" si="3"/>
        <v>Media</v>
      </c>
      <c r="L51" s="121"/>
      <c r="M51" s="121"/>
      <c r="N51" s="121"/>
      <c r="O51" s="121"/>
      <c r="P51" s="121"/>
      <c r="Q51" s="121"/>
      <c r="R51" s="121"/>
      <c r="S51" s="121"/>
      <c r="T51" s="122"/>
      <c r="U51" s="122"/>
      <c r="V51" s="122"/>
    </row>
    <row r="52" spans="1:22" ht="19.5" customHeight="1">
      <c r="A52" s="121"/>
      <c r="B52" s="132">
        <f t="shared" si="0"/>
        <v>48</v>
      </c>
      <c r="C52" s="130" t="s">
        <v>9</v>
      </c>
      <c r="D52" s="121"/>
      <c r="E52" s="121"/>
      <c r="F52" s="121"/>
      <c r="G52" s="121"/>
      <c r="H52" s="121"/>
      <c r="I52" s="121"/>
      <c r="J52" s="132">
        <f t="shared" si="1"/>
        <v>48</v>
      </c>
      <c r="K52" s="130" t="str">
        <f t="shared" si="3"/>
        <v>Media</v>
      </c>
      <c r="L52" s="121"/>
      <c r="M52" s="121"/>
      <c r="N52" s="121"/>
      <c r="O52" s="121"/>
      <c r="P52" s="121"/>
      <c r="Q52" s="121"/>
      <c r="R52" s="121"/>
      <c r="S52" s="121"/>
      <c r="T52" s="122"/>
      <c r="U52" s="122"/>
      <c r="V52" s="122"/>
    </row>
    <row r="53" spans="1:22" ht="19.5" customHeight="1">
      <c r="A53" s="121"/>
      <c r="B53" s="132">
        <f t="shared" si="0"/>
        <v>49</v>
      </c>
      <c r="C53" s="130" t="s">
        <v>9</v>
      </c>
      <c r="D53" s="121"/>
      <c r="E53" s="121"/>
      <c r="F53" s="121"/>
      <c r="G53" s="121"/>
      <c r="H53" s="121"/>
      <c r="I53" s="121"/>
      <c r="J53" s="132">
        <f t="shared" si="1"/>
        <v>49</v>
      </c>
      <c r="K53" s="130" t="str">
        <f t="shared" si="3"/>
        <v>Media</v>
      </c>
      <c r="L53" s="121"/>
      <c r="M53" s="121"/>
      <c r="N53" s="121"/>
      <c r="O53" s="121"/>
      <c r="P53" s="121"/>
      <c r="Q53" s="121"/>
      <c r="R53" s="121"/>
      <c r="S53" s="121"/>
      <c r="T53" s="122"/>
      <c r="U53" s="122"/>
      <c r="V53" s="122"/>
    </row>
    <row r="54" spans="1:22" ht="19.5" customHeight="1">
      <c r="A54" s="121"/>
      <c r="B54" s="132">
        <f t="shared" si="0"/>
        <v>50</v>
      </c>
      <c r="C54" s="130" t="s">
        <v>9</v>
      </c>
      <c r="D54" s="121"/>
      <c r="E54" s="121"/>
      <c r="F54" s="121"/>
      <c r="G54" s="121"/>
      <c r="H54" s="121"/>
      <c r="I54" s="121"/>
      <c r="J54" s="132">
        <f t="shared" si="1"/>
        <v>50</v>
      </c>
      <c r="K54" s="130" t="str">
        <f t="shared" si="3"/>
        <v>Media</v>
      </c>
      <c r="L54" s="121"/>
      <c r="M54" s="121"/>
      <c r="N54" s="121"/>
      <c r="O54" s="121"/>
      <c r="P54" s="121"/>
      <c r="Q54" s="121"/>
      <c r="R54" s="121"/>
      <c r="S54" s="121"/>
      <c r="T54" s="122"/>
      <c r="U54" s="122"/>
      <c r="V54" s="122"/>
    </row>
    <row r="55" spans="1:22" ht="19.5" customHeight="1">
      <c r="A55" s="121"/>
      <c r="B55" s="132">
        <f t="shared" si="0"/>
        <v>51</v>
      </c>
      <c r="C55" s="130" t="s">
        <v>10</v>
      </c>
      <c r="D55" s="121"/>
      <c r="E55" s="121"/>
      <c r="F55" s="121"/>
      <c r="G55" s="121"/>
      <c r="H55" s="121"/>
      <c r="I55" s="121"/>
      <c r="J55" s="132">
        <f t="shared" si="1"/>
        <v>51</v>
      </c>
      <c r="K55" s="130" t="str">
        <f>$M$7</f>
        <v>Medio Alta</v>
      </c>
      <c r="L55" s="121"/>
      <c r="M55" s="121"/>
      <c r="N55" s="121"/>
      <c r="O55" s="121"/>
      <c r="P55" s="121"/>
      <c r="Q55" s="121"/>
      <c r="R55" s="121"/>
      <c r="S55" s="121"/>
      <c r="T55" s="122"/>
      <c r="U55" s="122"/>
      <c r="V55" s="122"/>
    </row>
    <row r="56" spans="1:22" ht="19.5" customHeight="1">
      <c r="A56" s="121"/>
      <c r="B56" s="132">
        <f t="shared" si="0"/>
        <v>52</v>
      </c>
      <c r="C56" s="130" t="s">
        <v>10</v>
      </c>
      <c r="D56" s="121"/>
      <c r="E56" s="121"/>
      <c r="F56" s="121"/>
      <c r="G56" s="121"/>
      <c r="H56" s="121"/>
      <c r="I56" s="121"/>
      <c r="J56" s="132">
        <f t="shared" si="1"/>
        <v>52</v>
      </c>
      <c r="K56" s="130" t="str">
        <f t="shared" ref="K56:K79" si="4">$M$7</f>
        <v>Medio Alta</v>
      </c>
      <c r="L56" s="121"/>
      <c r="M56" s="121"/>
      <c r="N56" s="121"/>
      <c r="O56" s="121"/>
      <c r="P56" s="121"/>
      <c r="Q56" s="121"/>
      <c r="R56" s="121"/>
      <c r="S56" s="121"/>
      <c r="T56" s="122"/>
      <c r="U56" s="122"/>
      <c r="V56" s="122"/>
    </row>
    <row r="57" spans="1:22" ht="19.5" customHeight="1">
      <c r="A57" s="121"/>
      <c r="B57" s="132">
        <f t="shared" si="0"/>
        <v>53</v>
      </c>
      <c r="C57" s="130" t="s">
        <v>10</v>
      </c>
      <c r="D57" s="121"/>
      <c r="E57" s="121"/>
      <c r="F57" s="121"/>
      <c r="G57" s="121"/>
      <c r="H57" s="121"/>
      <c r="I57" s="121"/>
      <c r="J57" s="132">
        <f t="shared" si="1"/>
        <v>53</v>
      </c>
      <c r="K57" s="130" t="str">
        <f t="shared" si="4"/>
        <v>Medio Alta</v>
      </c>
      <c r="L57" s="121"/>
      <c r="M57" s="121"/>
      <c r="N57" s="121"/>
      <c r="O57" s="121"/>
      <c r="P57" s="121"/>
      <c r="Q57" s="121"/>
      <c r="R57" s="121"/>
      <c r="S57" s="121"/>
      <c r="T57" s="122"/>
      <c r="U57" s="122"/>
      <c r="V57" s="122"/>
    </row>
    <row r="58" spans="1:22" ht="19.5" customHeight="1">
      <c r="A58" s="121"/>
      <c r="B58" s="132">
        <f t="shared" si="0"/>
        <v>54</v>
      </c>
      <c r="C58" s="130" t="s">
        <v>10</v>
      </c>
      <c r="D58" s="121"/>
      <c r="E58" s="121"/>
      <c r="F58" s="121"/>
      <c r="G58" s="121"/>
      <c r="H58" s="121"/>
      <c r="I58" s="121"/>
      <c r="J58" s="132">
        <f t="shared" si="1"/>
        <v>54</v>
      </c>
      <c r="K58" s="130" t="str">
        <f t="shared" si="4"/>
        <v>Medio Alta</v>
      </c>
      <c r="L58" s="121"/>
      <c r="M58" s="121"/>
      <c r="N58" s="121"/>
      <c r="O58" s="121"/>
      <c r="P58" s="121"/>
      <c r="Q58" s="121"/>
      <c r="R58" s="121"/>
      <c r="S58" s="121"/>
      <c r="T58" s="122"/>
      <c r="U58" s="122"/>
      <c r="V58" s="122"/>
    </row>
    <row r="59" spans="1:22" ht="19.5" customHeight="1">
      <c r="A59" s="121"/>
      <c r="B59" s="132">
        <f t="shared" si="0"/>
        <v>55</v>
      </c>
      <c r="C59" s="130" t="s">
        <v>10</v>
      </c>
      <c r="D59" s="121"/>
      <c r="E59" s="121"/>
      <c r="F59" s="121"/>
      <c r="G59" s="121"/>
      <c r="H59" s="121"/>
      <c r="I59" s="121"/>
      <c r="J59" s="132">
        <f t="shared" si="1"/>
        <v>55</v>
      </c>
      <c r="K59" s="130" t="str">
        <f t="shared" si="4"/>
        <v>Medio Alta</v>
      </c>
      <c r="L59" s="121"/>
      <c r="M59" s="121"/>
      <c r="N59" s="121"/>
      <c r="O59" s="121"/>
      <c r="P59" s="121"/>
      <c r="Q59" s="121"/>
      <c r="R59" s="121"/>
      <c r="S59" s="121"/>
      <c r="T59" s="122"/>
      <c r="U59" s="122"/>
      <c r="V59" s="122"/>
    </row>
    <row r="60" spans="1:22" ht="19.5" customHeight="1">
      <c r="A60" s="121"/>
      <c r="B60" s="132">
        <f t="shared" si="0"/>
        <v>56</v>
      </c>
      <c r="C60" s="130" t="s">
        <v>10</v>
      </c>
      <c r="D60" s="121"/>
      <c r="E60" s="121"/>
      <c r="F60" s="121"/>
      <c r="G60" s="121"/>
      <c r="H60" s="121"/>
      <c r="I60" s="121"/>
      <c r="J60" s="132">
        <f t="shared" si="1"/>
        <v>56</v>
      </c>
      <c r="K60" s="130" t="str">
        <f t="shared" si="4"/>
        <v>Medio Alta</v>
      </c>
      <c r="L60" s="121"/>
      <c r="M60" s="121"/>
      <c r="N60" s="121"/>
      <c r="O60" s="121"/>
      <c r="P60" s="121"/>
      <c r="Q60" s="121"/>
      <c r="R60" s="121"/>
      <c r="S60" s="121"/>
      <c r="T60" s="122"/>
      <c r="U60" s="122"/>
      <c r="V60" s="122"/>
    </row>
    <row r="61" spans="1:22" ht="19.5" customHeight="1">
      <c r="A61" s="121"/>
      <c r="B61" s="132">
        <f t="shared" si="0"/>
        <v>57</v>
      </c>
      <c r="C61" s="130" t="s">
        <v>10</v>
      </c>
      <c r="D61" s="121"/>
      <c r="E61" s="121"/>
      <c r="F61" s="121"/>
      <c r="G61" s="121"/>
      <c r="H61" s="121"/>
      <c r="I61" s="121"/>
      <c r="J61" s="132">
        <f t="shared" si="1"/>
        <v>57</v>
      </c>
      <c r="K61" s="130" t="str">
        <f t="shared" si="4"/>
        <v>Medio Alta</v>
      </c>
      <c r="L61" s="121"/>
      <c r="M61" s="121"/>
      <c r="N61" s="121"/>
      <c r="O61" s="121"/>
      <c r="P61" s="121"/>
      <c r="Q61" s="121"/>
      <c r="R61" s="121"/>
      <c r="S61" s="121"/>
      <c r="T61" s="122"/>
      <c r="U61" s="122"/>
      <c r="V61" s="122"/>
    </row>
    <row r="62" spans="1:22" ht="19.5" customHeight="1">
      <c r="A62" s="121"/>
      <c r="B62" s="132">
        <f t="shared" si="0"/>
        <v>58</v>
      </c>
      <c r="C62" s="130" t="s">
        <v>10</v>
      </c>
      <c r="D62" s="121"/>
      <c r="E62" s="121"/>
      <c r="F62" s="121"/>
      <c r="G62" s="121"/>
      <c r="H62" s="121"/>
      <c r="I62" s="121"/>
      <c r="J62" s="132">
        <f t="shared" si="1"/>
        <v>58</v>
      </c>
      <c r="K62" s="130" t="str">
        <f t="shared" si="4"/>
        <v>Medio Alta</v>
      </c>
      <c r="L62" s="121"/>
      <c r="M62" s="121"/>
      <c r="N62" s="121"/>
      <c r="O62" s="121"/>
      <c r="P62" s="121"/>
      <c r="Q62" s="121"/>
      <c r="R62" s="121"/>
      <c r="S62" s="121"/>
      <c r="T62" s="122"/>
      <c r="U62" s="122"/>
      <c r="V62" s="122"/>
    </row>
    <row r="63" spans="1:22" ht="19.5" customHeight="1">
      <c r="A63" s="121"/>
      <c r="B63" s="132">
        <f t="shared" si="0"/>
        <v>59</v>
      </c>
      <c r="C63" s="130" t="s">
        <v>10</v>
      </c>
      <c r="D63" s="121"/>
      <c r="E63" s="121"/>
      <c r="G63" s="121"/>
      <c r="H63" s="121"/>
      <c r="I63" s="121"/>
      <c r="J63" s="132">
        <f t="shared" si="1"/>
        <v>59</v>
      </c>
      <c r="K63" s="130" t="str">
        <f t="shared" si="4"/>
        <v>Medio Alta</v>
      </c>
      <c r="L63" s="121"/>
      <c r="M63" s="121"/>
      <c r="N63" s="121"/>
      <c r="O63" s="121"/>
      <c r="P63" s="121"/>
      <c r="Q63" s="121"/>
      <c r="R63" s="121"/>
      <c r="S63" s="121"/>
      <c r="T63" s="122"/>
      <c r="U63" s="122"/>
      <c r="V63" s="122"/>
    </row>
    <row r="64" spans="1:22" ht="19.5" customHeight="1">
      <c r="A64" s="121"/>
      <c r="B64" s="132">
        <f t="shared" si="0"/>
        <v>60</v>
      </c>
      <c r="C64" s="130" t="s">
        <v>10</v>
      </c>
      <c r="D64" s="121"/>
      <c r="E64" s="121"/>
      <c r="G64" s="121"/>
      <c r="H64" s="121"/>
      <c r="I64" s="121"/>
      <c r="J64" s="132">
        <f t="shared" si="1"/>
        <v>60</v>
      </c>
      <c r="K64" s="130" t="str">
        <f t="shared" si="4"/>
        <v>Medio Alta</v>
      </c>
      <c r="L64" s="121"/>
      <c r="M64" s="121"/>
      <c r="N64" s="121"/>
      <c r="O64" s="121"/>
      <c r="P64" s="121"/>
      <c r="Q64" s="121"/>
      <c r="R64" s="121"/>
      <c r="S64" s="121"/>
      <c r="T64" s="122"/>
      <c r="U64" s="122"/>
      <c r="V64" s="122"/>
    </row>
    <row r="65" spans="1:22" ht="19.5" customHeight="1">
      <c r="A65" s="121"/>
      <c r="B65" s="132">
        <f t="shared" si="0"/>
        <v>61</v>
      </c>
      <c r="C65" s="130" t="s">
        <v>10</v>
      </c>
      <c r="D65" s="121"/>
      <c r="E65" s="121"/>
      <c r="G65" s="121"/>
      <c r="H65" s="121"/>
      <c r="I65" s="121"/>
      <c r="J65" s="132">
        <f t="shared" si="1"/>
        <v>61</v>
      </c>
      <c r="K65" s="130" t="str">
        <f t="shared" si="4"/>
        <v>Medio Alta</v>
      </c>
      <c r="L65" s="121"/>
      <c r="M65" s="121"/>
      <c r="N65" s="121"/>
      <c r="O65" s="121"/>
      <c r="P65" s="121"/>
      <c r="Q65" s="121"/>
      <c r="R65" s="121"/>
      <c r="S65" s="121"/>
      <c r="T65" s="122"/>
      <c r="U65" s="122"/>
      <c r="V65" s="122"/>
    </row>
    <row r="66" spans="1:22" ht="19.5" customHeight="1">
      <c r="A66" s="121"/>
      <c r="B66" s="132">
        <f t="shared" si="0"/>
        <v>62</v>
      </c>
      <c r="C66" s="130" t="s">
        <v>10</v>
      </c>
      <c r="D66" s="121"/>
      <c r="E66" s="121"/>
      <c r="G66" s="121"/>
      <c r="H66" s="121"/>
      <c r="I66" s="121"/>
      <c r="J66" s="132">
        <f t="shared" si="1"/>
        <v>62</v>
      </c>
      <c r="K66" s="130" t="str">
        <f t="shared" si="4"/>
        <v>Medio Alta</v>
      </c>
      <c r="L66" s="121"/>
      <c r="M66" s="121"/>
      <c r="N66" s="121"/>
      <c r="O66" s="121"/>
      <c r="P66" s="121"/>
      <c r="Q66" s="121"/>
      <c r="R66" s="121"/>
      <c r="S66" s="121"/>
      <c r="T66" s="122"/>
      <c r="U66" s="122"/>
      <c r="V66" s="122"/>
    </row>
    <row r="67" spans="1:22" ht="19.5" customHeight="1">
      <c r="A67" s="121"/>
      <c r="B67" s="132">
        <f t="shared" si="0"/>
        <v>63</v>
      </c>
      <c r="C67" s="130" t="s">
        <v>10</v>
      </c>
      <c r="D67" s="121"/>
      <c r="E67" s="121"/>
      <c r="G67" s="121"/>
      <c r="H67" s="121"/>
      <c r="I67" s="121"/>
      <c r="J67" s="132">
        <f t="shared" si="1"/>
        <v>63</v>
      </c>
      <c r="K67" s="130" t="str">
        <f t="shared" si="4"/>
        <v>Medio Alta</v>
      </c>
      <c r="L67" s="121"/>
      <c r="M67" s="121"/>
      <c r="N67" s="121"/>
      <c r="O67" s="121"/>
      <c r="P67" s="121"/>
      <c r="Q67" s="121"/>
      <c r="R67" s="121"/>
      <c r="S67" s="121"/>
      <c r="T67" s="122"/>
      <c r="U67" s="122"/>
      <c r="V67" s="122"/>
    </row>
    <row r="68" spans="1:22" ht="19.5" customHeight="1">
      <c r="A68" s="121"/>
      <c r="B68" s="132">
        <f t="shared" si="0"/>
        <v>64</v>
      </c>
      <c r="C68" s="130" t="s">
        <v>10</v>
      </c>
      <c r="D68" s="121"/>
      <c r="E68" s="121"/>
      <c r="F68" s="121"/>
      <c r="G68" s="121"/>
      <c r="H68" s="121"/>
      <c r="I68" s="121"/>
      <c r="J68" s="132">
        <f t="shared" si="1"/>
        <v>64</v>
      </c>
      <c r="K68" s="130" t="str">
        <f t="shared" si="4"/>
        <v>Medio Alta</v>
      </c>
      <c r="L68" s="121"/>
      <c r="M68" s="121"/>
      <c r="N68" s="121"/>
      <c r="O68" s="121"/>
      <c r="P68" s="121"/>
      <c r="Q68" s="121"/>
      <c r="R68" s="121"/>
      <c r="S68" s="121"/>
      <c r="T68" s="122"/>
      <c r="U68" s="122"/>
      <c r="V68" s="122"/>
    </row>
    <row r="69" spans="1:22" ht="19.5" customHeight="1">
      <c r="A69" s="121"/>
      <c r="B69" s="132">
        <f t="shared" si="0"/>
        <v>65</v>
      </c>
      <c r="C69" s="130" t="s">
        <v>10</v>
      </c>
      <c r="D69" s="121"/>
      <c r="E69" s="121"/>
      <c r="F69" s="121"/>
      <c r="G69" s="121"/>
      <c r="H69" s="121"/>
      <c r="I69" s="121"/>
      <c r="J69" s="132">
        <f t="shared" si="1"/>
        <v>65</v>
      </c>
      <c r="K69" s="130" t="str">
        <f t="shared" si="4"/>
        <v>Medio Alta</v>
      </c>
      <c r="L69" s="121"/>
      <c r="M69" s="121"/>
      <c r="N69" s="121"/>
      <c r="O69" s="121"/>
      <c r="P69" s="121"/>
      <c r="Q69" s="121"/>
      <c r="R69" s="121"/>
      <c r="S69" s="121"/>
      <c r="T69" s="122"/>
      <c r="U69" s="122"/>
      <c r="V69" s="122"/>
    </row>
    <row r="70" spans="1:22" ht="19.5" customHeight="1">
      <c r="A70" s="121"/>
      <c r="B70" s="132">
        <f t="shared" ref="B70:B104" si="5">B69+1</f>
        <v>66</v>
      </c>
      <c r="C70" s="130" t="s">
        <v>10</v>
      </c>
      <c r="D70" s="121"/>
      <c r="E70" s="121"/>
      <c r="F70" s="121"/>
      <c r="G70" s="121"/>
      <c r="H70" s="121"/>
      <c r="I70" s="121"/>
      <c r="J70" s="132">
        <f t="shared" ref="J70:J104" si="6">J69+1</f>
        <v>66</v>
      </c>
      <c r="K70" s="130" t="str">
        <f t="shared" si="4"/>
        <v>Medio Alta</v>
      </c>
      <c r="L70" s="121"/>
      <c r="M70" s="121"/>
      <c r="N70" s="121"/>
      <c r="O70" s="121"/>
      <c r="P70" s="121"/>
      <c r="Q70" s="121"/>
      <c r="R70" s="121"/>
      <c r="S70" s="121"/>
      <c r="T70" s="122"/>
      <c r="U70" s="122"/>
      <c r="V70" s="122"/>
    </row>
    <row r="71" spans="1:22" ht="19.5" customHeight="1">
      <c r="A71" s="121"/>
      <c r="B71" s="132">
        <f t="shared" si="5"/>
        <v>67</v>
      </c>
      <c r="C71" s="130" t="s">
        <v>10</v>
      </c>
      <c r="D71" s="121"/>
      <c r="E71" s="121"/>
      <c r="F71" s="121"/>
      <c r="G71" s="121"/>
      <c r="H71" s="121"/>
      <c r="I71" s="121"/>
      <c r="J71" s="132">
        <f t="shared" si="6"/>
        <v>67</v>
      </c>
      <c r="K71" s="130" t="str">
        <f t="shared" si="4"/>
        <v>Medio Alta</v>
      </c>
      <c r="L71" s="121"/>
      <c r="M71" s="121"/>
      <c r="N71" s="121"/>
      <c r="O71" s="121"/>
      <c r="P71" s="121"/>
      <c r="Q71" s="121"/>
      <c r="R71" s="121"/>
      <c r="S71" s="121"/>
      <c r="T71" s="122"/>
      <c r="U71" s="122"/>
      <c r="V71" s="122"/>
    </row>
    <row r="72" spans="1:22" ht="19.5" customHeight="1">
      <c r="A72" s="121"/>
      <c r="B72" s="132">
        <f t="shared" si="5"/>
        <v>68</v>
      </c>
      <c r="C72" s="130" t="s">
        <v>10</v>
      </c>
      <c r="D72" s="121"/>
      <c r="E72" s="121"/>
      <c r="F72" s="121"/>
      <c r="G72" s="121"/>
      <c r="H72" s="121"/>
      <c r="I72" s="121"/>
      <c r="J72" s="132">
        <f t="shared" si="6"/>
        <v>68</v>
      </c>
      <c r="K72" s="130" t="str">
        <f t="shared" si="4"/>
        <v>Medio Alta</v>
      </c>
      <c r="L72" s="121"/>
      <c r="M72" s="121"/>
      <c r="N72" s="121"/>
      <c r="O72" s="121"/>
      <c r="P72" s="121"/>
      <c r="Q72" s="121"/>
      <c r="R72" s="121"/>
      <c r="S72" s="121"/>
      <c r="T72" s="122"/>
      <c r="U72" s="122"/>
      <c r="V72" s="122"/>
    </row>
    <row r="73" spans="1:22" ht="19.5" customHeight="1">
      <c r="A73" s="121"/>
      <c r="B73" s="132">
        <f t="shared" si="5"/>
        <v>69</v>
      </c>
      <c r="C73" s="130" t="s">
        <v>10</v>
      </c>
      <c r="D73" s="121"/>
      <c r="E73" s="121"/>
      <c r="F73" s="121"/>
      <c r="G73" s="121"/>
      <c r="H73" s="121"/>
      <c r="I73" s="121"/>
      <c r="J73" s="132">
        <f t="shared" si="6"/>
        <v>69</v>
      </c>
      <c r="K73" s="130" t="str">
        <f t="shared" si="4"/>
        <v>Medio Alta</v>
      </c>
      <c r="L73" s="121"/>
      <c r="M73" s="121"/>
      <c r="N73" s="121"/>
      <c r="O73" s="121"/>
      <c r="P73" s="121"/>
      <c r="Q73" s="121"/>
      <c r="R73" s="121"/>
      <c r="S73" s="121"/>
      <c r="T73" s="122"/>
      <c r="U73" s="122"/>
      <c r="V73" s="122"/>
    </row>
    <row r="74" spans="1:22" ht="19.5" customHeight="1">
      <c r="A74" s="121"/>
      <c r="B74" s="132">
        <f t="shared" si="5"/>
        <v>70</v>
      </c>
      <c r="C74" s="130" t="s">
        <v>10</v>
      </c>
      <c r="D74" s="121"/>
      <c r="E74" s="121"/>
      <c r="F74" s="121"/>
      <c r="G74" s="121"/>
      <c r="H74" s="121"/>
      <c r="I74" s="121"/>
      <c r="J74" s="132">
        <f t="shared" si="6"/>
        <v>70</v>
      </c>
      <c r="K74" s="130" t="str">
        <f t="shared" si="4"/>
        <v>Medio Alta</v>
      </c>
      <c r="L74" s="121"/>
      <c r="M74" s="121"/>
      <c r="N74" s="121"/>
      <c r="O74" s="121"/>
      <c r="P74" s="121"/>
      <c r="Q74" s="121"/>
      <c r="R74" s="121"/>
      <c r="S74" s="121"/>
      <c r="T74" s="122"/>
      <c r="U74" s="122"/>
      <c r="V74" s="122"/>
    </row>
    <row r="75" spans="1:22" ht="19.5" customHeight="1">
      <c r="A75" s="121"/>
      <c r="B75" s="132">
        <f t="shared" si="5"/>
        <v>71</v>
      </c>
      <c r="C75" s="130" t="s">
        <v>10</v>
      </c>
      <c r="D75" s="121"/>
      <c r="E75" s="121"/>
      <c r="F75" s="121"/>
      <c r="G75" s="121"/>
      <c r="H75" s="121"/>
      <c r="I75" s="121"/>
      <c r="J75" s="132">
        <f t="shared" si="6"/>
        <v>71</v>
      </c>
      <c r="K75" s="130" t="str">
        <f t="shared" si="4"/>
        <v>Medio Alta</v>
      </c>
      <c r="L75" s="121"/>
      <c r="M75" s="121"/>
      <c r="N75" s="121"/>
      <c r="O75" s="121"/>
      <c r="P75" s="121"/>
      <c r="Q75" s="121"/>
      <c r="R75" s="121"/>
      <c r="S75" s="121"/>
      <c r="T75" s="122"/>
      <c r="U75" s="122"/>
      <c r="V75" s="122"/>
    </row>
    <row r="76" spans="1:22" ht="19.5" customHeight="1">
      <c r="A76" s="121"/>
      <c r="B76" s="132">
        <f t="shared" si="5"/>
        <v>72</v>
      </c>
      <c r="C76" s="130" t="s">
        <v>10</v>
      </c>
      <c r="D76" s="121"/>
      <c r="E76" s="121"/>
      <c r="F76" s="121"/>
      <c r="G76" s="121"/>
      <c r="H76" s="121"/>
      <c r="I76" s="121"/>
      <c r="J76" s="132">
        <f t="shared" si="6"/>
        <v>72</v>
      </c>
      <c r="K76" s="130" t="str">
        <f t="shared" si="4"/>
        <v>Medio Alta</v>
      </c>
      <c r="L76" s="121"/>
      <c r="M76" s="121"/>
      <c r="N76" s="121"/>
      <c r="O76" s="121"/>
      <c r="P76" s="121"/>
      <c r="Q76" s="121"/>
      <c r="R76" s="121"/>
      <c r="S76" s="121"/>
      <c r="T76" s="122"/>
      <c r="U76" s="122"/>
      <c r="V76" s="122"/>
    </row>
    <row r="77" spans="1:22" ht="19.5" customHeight="1">
      <c r="A77" s="121"/>
      <c r="B77" s="132">
        <f t="shared" si="5"/>
        <v>73</v>
      </c>
      <c r="C77" s="130" t="s">
        <v>10</v>
      </c>
      <c r="D77" s="121"/>
      <c r="E77" s="121"/>
      <c r="F77" s="121"/>
      <c r="G77" s="121"/>
      <c r="H77" s="121"/>
      <c r="I77" s="121"/>
      <c r="J77" s="132">
        <f t="shared" si="6"/>
        <v>73</v>
      </c>
      <c r="K77" s="130" t="str">
        <f t="shared" si="4"/>
        <v>Medio Alta</v>
      </c>
      <c r="L77" s="121"/>
      <c r="M77" s="121"/>
      <c r="N77" s="121"/>
      <c r="O77" s="121"/>
      <c r="P77" s="121"/>
      <c r="Q77" s="121"/>
      <c r="R77" s="121"/>
      <c r="S77" s="121"/>
      <c r="T77" s="122"/>
      <c r="U77" s="122"/>
      <c r="V77" s="122"/>
    </row>
    <row r="78" spans="1:22" ht="19.5" customHeight="1">
      <c r="A78" s="121"/>
      <c r="B78" s="132">
        <f t="shared" si="5"/>
        <v>74</v>
      </c>
      <c r="C78" s="130" t="s">
        <v>10</v>
      </c>
      <c r="D78" s="121"/>
      <c r="E78" s="121"/>
      <c r="F78" s="121"/>
      <c r="G78" s="121"/>
      <c r="H78" s="121"/>
      <c r="I78" s="121"/>
      <c r="J78" s="132">
        <f t="shared" si="6"/>
        <v>74</v>
      </c>
      <c r="K78" s="130" t="str">
        <f t="shared" si="4"/>
        <v>Medio Alta</v>
      </c>
      <c r="L78" s="121"/>
      <c r="M78" s="121"/>
      <c r="N78" s="121"/>
      <c r="O78" s="121"/>
      <c r="P78" s="121"/>
      <c r="Q78" s="121"/>
      <c r="R78" s="121"/>
      <c r="S78" s="121"/>
      <c r="T78" s="122"/>
      <c r="U78" s="122"/>
      <c r="V78" s="122"/>
    </row>
    <row r="79" spans="1:22" ht="19.5" customHeight="1">
      <c r="A79" s="121"/>
      <c r="B79" s="132">
        <f t="shared" si="5"/>
        <v>75</v>
      </c>
      <c r="C79" s="130" t="s">
        <v>10</v>
      </c>
      <c r="D79" s="121"/>
      <c r="E79" s="121"/>
      <c r="F79" s="121"/>
      <c r="G79" s="121"/>
      <c r="H79" s="121"/>
      <c r="I79" s="121"/>
      <c r="J79" s="132">
        <f t="shared" si="6"/>
        <v>75</v>
      </c>
      <c r="K79" s="130" t="str">
        <f t="shared" si="4"/>
        <v>Medio Alta</v>
      </c>
      <c r="L79" s="121"/>
      <c r="M79" s="121"/>
      <c r="N79" s="121"/>
      <c r="O79" s="121"/>
      <c r="P79" s="121"/>
      <c r="Q79" s="121"/>
      <c r="R79" s="121"/>
      <c r="S79" s="121"/>
      <c r="T79" s="122"/>
      <c r="U79" s="122"/>
      <c r="V79" s="122"/>
    </row>
    <row r="80" spans="1:22" ht="19.5" customHeight="1">
      <c r="A80" s="121"/>
      <c r="B80" s="132">
        <f t="shared" si="5"/>
        <v>76</v>
      </c>
      <c r="C80" s="130" t="s">
        <v>11</v>
      </c>
      <c r="D80" s="121"/>
      <c r="E80" s="121"/>
      <c r="F80" s="121"/>
      <c r="G80" s="121"/>
      <c r="H80" s="121"/>
      <c r="I80" s="121"/>
      <c r="J80" s="132">
        <f t="shared" si="6"/>
        <v>76</v>
      </c>
      <c r="K80" s="130" t="str">
        <f>$M$8</f>
        <v>Alta</v>
      </c>
      <c r="L80" s="121"/>
      <c r="M80" s="121"/>
      <c r="N80" s="121"/>
      <c r="O80" s="121"/>
      <c r="P80" s="121"/>
      <c r="Q80" s="121"/>
      <c r="R80" s="121"/>
      <c r="S80" s="121"/>
      <c r="T80" s="122"/>
      <c r="U80" s="122"/>
      <c r="V80" s="122"/>
    </row>
    <row r="81" spans="1:22" ht="19.5" customHeight="1">
      <c r="A81" s="121"/>
      <c r="B81" s="132">
        <f t="shared" si="5"/>
        <v>77</v>
      </c>
      <c r="C81" s="130" t="s">
        <v>11</v>
      </c>
      <c r="D81" s="121"/>
      <c r="E81" s="121"/>
      <c r="F81" s="121"/>
      <c r="G81" s="121"/>
      <c r="H81" s="121"/>
      <c r="I81" s="121"/>
      <c r="J81" s="132">
        <f t="shared" si="6"/>
        <v>77</v>
      </c>
      <c r="K81" s="130" t="str">
        <f t="shared" ref="K81:K104" si="7">$M$8</f>
        <v>Alta</v>
      </c>
      <c r="L81" s="121"/>
      <c r="M81" s="121"/>
      <c r="N81" s="121"/>
      <c r="O81" s="121"/>
      <c r="P81" s="121"/>
      <c r="Q81" s="121"/>
      <c r="R81" s="121"/>
      <c r="S81" s="121"/>
      <c r="T81" s="122"/>
      <c r="U81" s="122"/>
      <c r="V81" s="122"/>
    </row>
    <row r="82" spans="1:22" ht="19.5" customHeight="1">
      <c r="A82" s="121"/>
      <c r="B82" s="132">
        <f t="shared" si="5"/>
        <v>78</v>
      </c>
      <c r="C82" s="130" t="s">
        <v>11</v>
      </c>
      <c r="D82" s="121"/>
      <c r="E82" s="121"/>
      <c r="F82" s="121"/>
      <c r="G82" s="121"/>
      <c r="H82" s="121"/>
      <c r="I82" s="121"/>
      <c r="J82" s="132">
        <f t="shared" si="6"/>
        <v>78</v>
      </c>
      <c r="K82" s="130" t="str">
        <f t="shared" si="7"/>
        <v>Alta</v>
      </c>
      <c r="L82" s="121"/>
      <c r="M82" s="121"/>
      <c r="N82" s="121"/>
      <c r="O82" s="121"/>
      <c r="P82" s="121"/>
      <c r="Q82" s="121"/>
      <c r="R82" s="121"/>
      <c r="S82" s="121"/>
      <c r="T82" s="122"/>
      <c r="U82" s="122"/>
      <c r="V82" s="122"/>
    </row>
    <row r="83" spans="1:22" ht="19.5" customHeight="1">
      <c r="A83" s="121"/>
      <c r="B83" s="132">
        <f t="shared" si="5"/>
        <v>79</v>
      </c>
      <c r="C83" s="130" t="s">
        <v>11</v>
      </c>
      <c r="D83" s="121"/>
      <c r="E83" s="121"/>
      <c r="F83" s="121"/>
      <c r="G83" s="121"/>
      <c r="H83" s="121"/>
      <c r="I83" s="121"/>
      <c r="J83" s="132">
        <f t="shared" si="6"/>
        <v>79</v>
      </c>
      <c r="K83" s="130" t="str">
        <f t="shared" si="7"/>
        <v>Alta</v>
      </c>
      <c r="L83" s="121"/>
      <c r="M83" s="121"/>
      <c r="N83" s="121"/>
      <c r="O83" s="121"/>
      <c r="P83" s="121"/>
      <c r="Q83" s="121"/>
      <c r="R83" s="121"/>
      <c r="S83" s="121"/>
      <c r="T83" s="122"/>
      <c r="U83" s="122"/>
      <c r="V83" s="122"/>
    </row>
    <row r="84" spans="1:22" ht="19.5" customHeight="1">
      <c r="A84" s="121"/>
      <c r="B84" s="132">
        <f t="shared" si="5"/>
        <v>80</v>
      </c>
      <c r="C84" s="130" t="s">
        <v>11</v>
      </c>
      <c r="D84" s="121"/>
      <c r="E84" s="121"/>
      <c r="G84" s="121"/>
      <c r="H84" s="121"/>
      <c r="I84" s="121"/>
      <c r="J84" s="132">
        <f t="shared" si="6"/>
        <v>80</v>
      </c>
      <c r="K84" s="130" t="str">
        <f t="shared" si="7"/>
        <v>Alta</v>
      </c>
      <c r="L84" s="121"/>
      <c r="M84" s="121"/>
      <c r="N84" s="121"/>
      <c r="O84" s="121"/>
      <c r="P84" s="121"/>
      <c r="Q84" s="121"/>
      <c r="R84" s="121"/>
      <c r="S84" s="121"/>
      <c r="T84" s="122"/>
      <c r="U84" s="122"/>
      <c r="V84" s="122"/>
    </row>
    <row r="85" spans="1:22" ht="19.5" customHeight="1">
      <c r="A85" s="121"/>
      <c r="B85" s="132">
        <f t="shared" si="5"/>
        <v>81</v>
      </c>
      <c r="C85" s="130" t="s">
        <v>11</v>
      </c>
      <c r="D85" s="121"/>
      <c r="E85" s="121"/>
      <c r="G85" s="121"/>
      <c r="H85" s="121"/>
      <c r="I85" s="121"/>
      <c r="J85" s="132">
        <f t="shared" si="6"/>
        <v>81</v>
      </c>
      <c r="K85" s="130" t="str">
        <f t="shared" si="7"/>
        <v>Alta</v>
      </c>
      <c r="L85" s="121"/>
      <c r="M85" s="121"/>
      <c r="N85" s="121"/>
      <c r="O85" s="121"/>
      <c r="P85" s="121"/>
      <c r="Q85" s="121"/>
      <c r="R85" s="121"/>
      <c r="S85" s="121"/>
      <c r="T85" s="122"/>
      <c r="U85" s="122"/>
      <c r="V85" s="122"/>
    </row>
    <row r="86" spans="1:22" ht="19.5" customHeight="1">
      <c r="A86" s="121"/>
      <c r="B86" s="132">
        <f t="shared" si="5"/>
        <v>82</v>
      </c>
      <c r="C86" s="130" t="s">
        <v>11</v>
      </c>
      <c r="D86" s="121"/>
      <c r="E86" s="121"/>
      <c r="G86" s="121"/>
      <c r="H86" s="121"/>
      <c r="I86" s="121"/>
      <c r="J86" s="132">
        <f t="shared" si="6"/>
        <v>82</v>
      </c>
      <c r="K86" s="130" t="str">
        <f t="shared" si="7"/>
        <v>Alta</v>
      </c>
      <c r="L86" s="121"/>
      <c r="M86" s="121"/>
      <c r="N86" s="121"/>
      <c r="O86" s="121"/>
      <c r="P86" s="121"/>
      <c r="Q86" s="121"/>
      <c r="R86" s="121"/>
      <c r="S86" s="121"/>
      <c r="T86" s="122"/>
      <c r="U86" s="122"/>
      <c r="V86" s="122"/>
    </row>
    <row r="87" spans="1:22" ht="19.5" customHeight="1">
      <c r="A87" s="121"/>
      <c r="B87" s="132">
        <f t="shared" si="5"/>
        <v>83</v>
      </c>
      <c r="C87" s="130" t="s">
        <v>11</v>
      </c>
      <c r="D87" s="121"/>
      <c r="E87" s="121"/>
      <c r="G87" s="121"/>
      <c r="H87" s="121"/>
      <c r="I87" s="121"/>
      <c r="J87" s="132">
        <f t="shared" si="6"/>
        <v>83</v>
      </c>
      <c r="K87" s="130" t="str">
        <f t="shared" si="7"/>
        <v>Alta</v>
      </c>
      <c r="L87" s="121"/>
      <c r="M87" s="121"/>
      <c r="N87" s="121"/>
      <c r="O87" s="121"/>
      <c r="P87" s="121"/>
      <c r="Q87" s="121"/>
      <c r="R87" s="121"/>
      <c r="S87" s="121"/>
      <c r="T87" s="122"/>
      <c r="U87" s="122"/>
      <c r="V87" s="122"/>
    </row>
    <row r="88" spans="1:22" ht="19.5" customHeight="1">
      <c r="A88" s="121"/>
      <c r="B88" s="132">
        <f t="shared" si="5"/>
        <v>84</v>
      </c>
      <c r="C88" s="130" t="s">
        <v>11</v>
      </c>
      <c r="D88" s="121"/>
      <c r="E88" s="121"/>
      <c r="G88" s="121"/>
      <c r="H88" s="121"/>
      <c r="I88" s="121"/>
      <c r="J88" s="132">
        <f t="shared" si="6"/>
        <v>84</v>
      </c>
      <c r="K88" s="130" t="str">
        <f t="shared" si="7"/>
        <v>Alta</v>
      </c>
      <c r="L88" s="121"/>
      <c r="M88" s="121"/>
      <c r="N88" s="121"/>
      <c r="O88" s="121"/>
      <c r="P88" s="121"/>
      <c r="Q88" s="121"/>
      <c r="R88" s="121"/>
      <c r="S88" s="121"/>
      <c r="T88" s="122"/>
      <c r="U88" s="122"/>
      <c r="V88" s="122"/>
    </row>
    <row r="89" spans="1:22" ht="19.5" customHeight="1">
      <c r="A89" s="121"/>
      <c r="B89" s="132">
        <f t="shared" si="5"/>
        <v>85</v>
      </c>
      <c r="C89" s="130" t="s">
        <v>11</v>
      </c>
      <c r="D89" s="121"/>
      <c r="E89" s="121"/>
      <c r="G89" s="121"/>
      <c r="H89" s="121"/>
      <c r="I89" s="121"/>
      <c r="J89" s="132">
        <f t="shared" si="6"/>
        <v>85</v>
      </c>
      <c r="K89" s="130" t="str">
        <f t="shared" si="7"/>
        <v>Alta</v>
      </c>
      <c r="L89" s="121"/>
      <c r="M89" s="121"/>
      <c r="N89" s="121"/>
      <c r="O89" s="121"/>
      <c r="P89" s="121"/>
      <c r="Q89" s="121"/>
      <c r="R89" s="121"/>
      <c r="S89" s="121"/>
      <c r="T89" s="122"/>
      <c r="U89" s="122"/>
      <c r="V89" s="122"/>
    </row>
    <row r="90" spans="1:22" ht="19.5" customHeight="1">
      <c r="A90" s="121"/>
      <c r="B90" s="132">
        <f t="shared" si="5"/>
        <v>86</v>
      </c>
      <c r="C90" s="130" t="s">
        <v>11</v>
      </c>
      <c r="D90" s="121"/>
      <c r="E90" s="121"/>
      <c r="G90" s="121"/>
      <c r="H90" s="121"/>
      <c r="I90" s="121"/>
      <c r="J90" s="132">
        <f t="shared" si="6"/>
        <v>86</v>
      </c>
      <c r="K90" s="130" t="str">
        <f t="shared" si="7"/>
        <v>Alta</v>
      </c>
      <c r="L90" s="121"/>
      <c r="M90" s="121"/>
      <c r="N90" s="121"/>
      <c r="O90" s="121"/>
      <c r="P90" s="121"/>
      <c r="Q90" s="121"/>
      <c r="R90" s="121"/>
      <c r="S90" s="121"/>
      <c r="T90" s="122"/>
      <c r="U90" s="122"/>
      <c r="V90" s="122"/>
    </row>
    <row r="91" spans="1:22" ht="19.5" customHeight="1">
      <c r="A91" s="121"/>
      <c r="B91" s="132">
        <f t="shared" si="5"/>
        <v>87</v>
      </c>
      <c r="C91" s="130" t="s">
        <v>11</v>
      </c>
      <c r="D91" s="121"/>
      <c r="E91" s="121"/>
      <c r="F91" s="121"/>
      <c r="G91" s="121"/>
      <c r="H91" s="121"/>
      <c r="I91" s="121"/>
      <c r="J91" s="132">
        <f t="shared" si="6"/>
        <v>87</v>
      </c>
      <c r="K91" s="130" t="str">
        <f t="shared" si="7"/>
        <v>Alta</v>
      </c>
      <c r="L91" s="121"/>
      <c r="M91" s="121"/>
      <c r="N91" s="121"/>
      <c r="O91" s="121"/>
      <c r="P91" s="121"/>
      <c r="Q91" s="121"/>
      <c r="R91" s="121"/>
      <c r="S91" s="121"/>
      <c r="T91" s="122"/>
      <c r="U91" s="122"/>
      <c r="V91" s="122"/>
    </row>
    <row r="92" spans="1:22" ht="19.5" customHeight="1">
      <c r="A92" s="121"/>
      <c r="B92" s="132">
        <f t="shared" si="5"/>
        <v>88</v>
      </c>
      <c r="C92" s="130" t="s">
        <v>11</v>
      </c>
      <c r="D92" s="121"/>
      <c r="E92" s="121"/>
      <c r="F92" s="121"/>
      <c r="G92" s="121"/>
      <c r="H92" s="121"/>
      <c r="I92" s="121"/>
      <c r="J92" s="132">
        <f t="shared" si="6"/>
        <v>88</v>
      </c>
      <c r="K92" s="130" t="str">
        <f t="shared" si="7"/>
        <v>Alta</v>
      </c>
      <c r="L92" s="121"/>
      <c r="M92" s="121"/>
      <c r="N92" s="121"/>
      <c r="O92" s="121"/>
      <c r="P92" s="121"/>
      <c r="Q92" s="121"/>
      <c r="R92" s="121"/>
      <c r="S92" s="121"/>
      <c r="T92" s="122"/>
      <c r="U92" s="122"/>
      <c r="V92" s="122"/>
    </row>
    <row r="93" spans="1:22" ht="19.5" customHeight="1">
      <c r="A93" s="121"/>
      <c r="B93" s="132">
        <f t="shared" si="5"/>
        <v>89</v>
      </c>
      <c r="C93" s="130" t="s">
        <v>11</v>
      </c>
      <c r="D93" s="121"/>
      <c r="E93" s="121"/>
      <c r="F93" s="121"/>
      <c r="G93" s="121"/>
      <c r="H93" s="121"/>
      <c r="I93" s="121"/>
      <c r="J93" s="132">
        <f t="shared" si="6"/>
        <v>89</v>
      </c>
      <c r="K93" s="130" t="str">
        <f t="shared" si="7"/>
        <v>Alta</v>
      </c>
      <c r="L93" s="121"/>
      <c r="M93" s="121"/>
      <c r="N93" s="121"/>
      <c r="O93" s="121"/>
      <c r="P93" s="121"/>
      <c r="Q93" s="121"/>
      <c r="R93" s="121"/>
      <c r="S93" s="121"/>
      <c r="T93" s="122"/>
      <c r="U93" s="122"/>
      <c r="V93" s="122"/>
    </row>
    <row r="94" spans="1:22" ht="19.5" customHeight="1">
      <c r="A94" s="121"/>
      <c r="B94" s="132">
        <f t="shared" si="5"/>
        <v>90</v>
      </c>
      <c r="C94" s="130" t="s">
        <v>11</v>
      </c>
      <c r="D94" s="121"/>
      <c r="E94" s="121"/>
      <c r="F94" s="121"/>
      <c r="G94" s="121"/>
      <c r="H94" s="121"/>
      <c r="I94" s="121"/>
      <c r="J94" s="132">
        <f t="shared" si="6"/>
        <v>90</v>
      </c>
      <c r="K94" s="130" t="str">
        <f t="shared" si="7"/>
        <v>Alta</v>
      </c>
      <c r="L94" s="121"/>
      <c r="M94" s="121"/>
      <c r="N94" s="121"/>
      <c r="O94" s="121"/>
      <c r="P94" s="121"/>
      <c r="Q94" s="121"/>
      <c r="R94" s="121"/>
      <c r="S94" s="121"/>
      <c r="T94" s="122"/>
      <c r="U94" s="122"/>
      <c r="V94" s="122"/>
    </row>
    <row r="95" spans="1:22" ht="19.5" customHeight="1">
      <c r="A95" s="121"/>
      <c r="B95" s="132">
        <f t="shared" si="5"/>
        <v>91</v>
      </c>
      <c r="C95" s="130" t="s">
        <v>11</v>
      </c>
      <c r="D95" s="121"/>
      <c r="E95" s="121"/>
      <c r="F95" s="121"/>
      <c r="G95" s="121"/>
      <c r="H95" s="121"/>
      <c r="I95" s="121"/>
      <c r="J95" s="132">
        <f t="shared" si="6"/>
        <v>91</v>
      </c>
      <c r="K95" s="130" t="str">
        <f t="shared" si="7"/>
        <v>Alta</v>
      </c>
      <c r="L95" s="121"/>
      <c r="M95" s="121"/>
      <c r="N95" s="121"/>
      <c r="O95" s="121"/>
      <c r="P95" s="121"/>
      <c r="Q95" s="121"/>
      <c r="R95" s="121"/>
      <c r="S95" s="121"/>
      <c r="T95" s="122"/>
      <c r="U95" s="122"/>
      <c r="V95" s="122"/>
    </row>
    <row r="96" spans="1:22" ht="19.5" customHeight="1">
      <c r="A96" s="121"/>
      <c r="B96" s="132">
        <f t="shared" si="5"/>
        <v>92</v>
      </c>
      <c r="C96" s="130" t="s">
        <v>11</v>
      </c>
      <c r="D96" s="121"/>
      <c r="E96" s="121"/>
      <c r="F96" s="121"/>
      <c r="G96" s="121"/>
      <c r="H96" s="121"/>
      <c r="I96" s="121"/>
      <c r="J96" s="132">
        <f t="shared" si="6"/>
        <v>92</v>
      </c>
      <c r="K96" s="130" t="str">
        <f t="shared" si="7"/>
        <v>Alta</v>
      </c>
      <c r="L96" s="121"/>
      <c r="M96" s="121"/>
      <c r="N96" s="121"/>
      <c r="O96" s="121"/>
      <c r="P96" s="121"/>
      <c r="Q96" s="121"/>
      <c r="R96" s="121"/>
      <c r="S96" s="121"/>
      <c r="T96" s="122"/>
      <c r="U96" s="122"/>
      <c r="V96" s="122"/>
    </row>
    <row r="97" spans="1:22" ht="19.5" customHeight="1">
      <c r="A97" s="121"/>
      <c r="B97" s="132">
        <f t="shared" si="5"/>
        <v>93</v>
      </c>
      <c r="C97" s="130" t="s">
        <v>11</v>
      </c>
      <c r="D97" s="121"/>
      <c r="E97" s="121"/>
      <c r="F97" s="121"/>
      <c r="G97" s="121"/>
      <c r="H97" s="121"/>
      <c r="I97" s="121"/>
      <c r="J97" s="132">
        <f t="shared" si="6"/>
        <v>93</v>
      </c>
      <c r="K97" s="130" t="str">
        <f t="shared" si="7"/>
        <v>Alta</v>
      </c>
      <c r="L97" s="121"/>
      <c r="M97" s="121"/>
      <c r="N97" s="121"/>
      <c r="O97" s="121"/>
      <c r="P97" s="121"/>
      <c r="Q97" s="121"/>
      <c r="R97" s="121"/>
      <c r="S97" s="121"/>
      <c r="T97" s="122"/>
      <c r="U97" s="122"/>
      <c r="V97" s="122"/>
    </row>
    <row r="98" spans="1:22" ht="19.5" customHeight="1">
      <c r="A98" s="121"/>
      <c r="B98" s="132">
        <f t="shared" si="5"/>
        <v>94</v>
      </c>
      <c r="C98" s="130" t="s">
        <v>11</v>
      </c>
      <c r="D98" s="121"/>
      <c r="E98" s="121"/>
      <c r="F98" s="121"/>
      <c r="G98" s="121"/>
      <c r="H98" s="121"/>
      <c r="I98" s="121"/>
      <c r="J98" s="132">
        <f t="shared" si="6"/>
        <v>94</v>
      </c>
      <c r="K98" s="130" t="str">
        <f t="shared" si="7"/>
        <v>Alta</v>
      </c>
      <c r="L98" s="121"/>
      <c r="M98" s="121"/>
      <c r="N98" s="121"/>
      <c r="O98" s="121"/>
      <c r="P98" s="121"/>
      <c r="Q98" s="121"/>
      <c r="R98" s="121"/>
      <c r="S98" s="121"/>
      <c r="T98" s="122"/>
      <c r="U98" s="122"/>
      <c r="V98" s="122"/>
    </row>
    <row r="99" spans="1:22" ht="19.5" customHeight="1">
      <c r="A99" s="121"/>
      <c r="B99" s="132">
        <f t="shared" si="5"/>
        <v>95</v>
      </c>
      <c r="C99" s="130" t="s">
        <v>11</v>
      </c>
      <c r="D99" s="121"/>
      <c r="E99" s="121"/>
      <c r="F99" s="121"/>
      <c r="G99" s="121"/>
      <c r="H99" s="121"/>
      <c r="I99" s="121"/>
      <c r="J99" s="132">
        <f t="shared" si="6"/>
        <v>95</v>
      </c>
      <c r="K99" s="130" t="str">
        <f t="shared" si="7"/>
        <v>Alta</v>
      </c>
      <c r="L99" s="121"/>
      <c r="M99" s="121"/>
      <c r="N99" s="121"/>
      <c r="O99" s="121"/>
      <c r="P99" s="121"/>
      <c r="Q99" s="121"/>
      <c r="R99" s="121"/>
      <c r="S99" s="121"/>
      <c r="T99" s="122"/>
      <c r="U99" s="122"/>
      <c r="V99" s="122"/>
    </row>
    <row r="100" spans="1:22" ht="19.5" customHeight="1">
      <c r="A100" s="121"/>
      <c r="B100" s="132">
        <f t="shared" si="5"/>
        <v>96</v>
      </c>
      <c r="C100" s="130" t="s">
        <v>11</v>
      </c>
      <c r="D100" s="121"/>
      <c r="E100" s="121"/>
      <c r="F100" s="121"/>
      <c r="G100" s="121"/>
      <c r="H100" s="121"/>
      <c r="I100" s="121"/>
      <c r="J100" s="132">
        <f t="shared" si="6"/>
        <v>96</v>
      </c>
      <c r="K100" s="130" t="str">
        <f t="shared" si="7"/>
        <v>Alta</v>
      </c>
      <c r="L100" s="121"/>
      <c r="M100" s="121"/>
      <c r="N100" s="121"/>
      <c r="O100" s="121"/>
      <c r="P100" s="121"/>
      <c r="Q100" s="121"/>
      <c r="R100" s="121"/>
      <c r="S100" s="121"/>
      <c r="T100" s="122"/>
      <c r="U100" s="122"/>
      <c r="V100" s="122"/>
    </row>
    <row r="101" spans="1:22" ht="19.5" customHeight="1">
      <c r="A101" s="121"/>
      <c r="B101" s="132">
        <f t="shared" si="5"/>
        <v>97</v>
      </c>
      <c r="C101" s="130" t="s">
        <v>11</v>
      </c>
      <c r="D101" s="121"/>
      <c r="E101" s="121"/>
      <c r="F101" s="121"/>
      <c r="G101" s="121"/>
      <c r="H101" s="121"/>
      <c r="I101" s="121"/>
      <c r="J101" s="132">
        <f t="shared" si="6"/>
        <v>97</v>
      </c>
      <c r="K101" s="130" t="str">
        <f t="shared" si="7"/>
        <v>Alta</v>
      </c>
      <c r="L101" s="121"/>
      <c r="M101" s="121"/>
      <c r="N101" s="121"/>
      <c r="O101" s="121"/>
      <c r="P101" s="121"/>
      <c r="Q101" s="121"/>
      <c r="R101" s="121"/>
      <c r="S101" s="121"/>
      <c r="T101" s="122"/>
      <c r="U101" s="122"/>
      <c r="V101" s="122"/>
    </row>
    <row r="102" spans="1:22" ht="19.5" customHeight="1">
      <c r="A102" s="121"/>
      <c r="B102" s="132">
        <f t="shared" si="5"/>
        <v>98</v>
      </c>
      <c r="C102" s="130" t="s">
        <v>11</v>
      </c>
      <c r="D102" s="121"/>
      <c r="E102" s="121"/>
      <c r="F102" s="121"/>
      <c r="G102" s="121"/>
      <c r="H102" s="121"/>
      <c r="I102" s="121"/>
      <c r="J102" s="132">
        <f t="shared" si="6"/>
        <v>98</v>
      </c>
      <c r="K102" s="130" t="str">
        <f t="shared" si="7"/>
        <v>Alta</v>
      </c>
      <c r="L102" s="121"/>
      <c r="M102" s="121"/>
      <c r="N102" s="121"/>
      <c r="O102" s="121"/>
      <c r="P102" s="121"/>
      <c r="Q102" s="121"/>
      <c r="R102" s="121"/>
      <c r="S102" s="121"/>
      <c r="T102" s="122"/>
      <c r="U102" s="122"/>
      <c r="V102" s="122"/>
    </row>
    <row r="103" spans="1:22" ht="19.5" customHeight="1">
      <c r="A103" s="121"/>
      <c r="B103" s="132">
        <f t="shared" si="5"/>
        <v>99</v>
      </c>
      <c r="C103" s="130" t="s">
        <v>11</v>
      </c>
      <c r="D103" s="121"/>
      <c r="E103" s="121"/>
      <c r="F103" s="121"/>
      <c r="G103" s="121"/>
      <c r="H103" s="121"/>
      <c r="I103" s="121"/>
      <c r="J103" s="132">
        <f t="shared" si="6"/>
        <v>99</v>
      </c>
      <c r="K103" s="130" t="str">
        <f t="shared" si="7"/>
        <v>Alta</v>
      </c>
      <c r="L103" s="121"/>
      <c r="M103" s="121"/>
      <c r="N103" s="121"/>
      <c r="O103" s="121"/>
      <c r="P103" s="121"/>
      <c r="Q103" s="121"/>
      <c r="R103" s="121"/>
      <c r="S103" s="121"/>
      <c r="T103" s="122"/>
      <c r="U103" s="122"/>
      <c r="V103" s="122"/>
    </row>
    <row r="104" spans="1:22" ht="19.5" customHeight="1">
      <c r="A104" s="121"/>
      <c r="B104" s="132">
        <f t="shared" si="5"/>
        <v>100</v>
      </c>
      <c r="C104" s="130" t="s">
        <v>11</v>
      </c>
      <c r="D104" s="121"/>
      <c r="E104" s="121"/>
      <c r="F104" s="121"/>
      <c r="G104" s="121"/>
      <c r="H104" s="121"/>
      <c r="I104" s="121"/>
      <c r="J104" s="132">
        <f t="shared" si="6"/>
        <v>100</v>
      </c>
      <c r="K104" s="130" t="str">
        <f t="shared" si="7"/>
        <v>Alta</v>
      </c>
      <c r="L104" s="121"/>
      <c r="M104" s="121"/>
      <c r="N104" s="121"/>
      <c r="O104" s="121"/>
      <c r="P104" s="121"/>
      <c r="Q104" s="121"/>
      <c r="R104" s="121"/>
      <c r="S104" s="121"/>
      <c r="T104" s="122"/>
      <c r="U104" s="122"/>
      <c r="V104" s="122"/>
    </row>
    <row r="105" spans="1:22" ht="19.5" customHeight="1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2"/>
      <c r="U105" s="122"/>
      <c r="V105" s="122"/>
    </row>
    <row r="106" spans="1:22" ht="19.5" customHeight="1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2"/>
      <c r="U106" s="122"/>
      <c r="V106" s="122"/>
    </row>
    <row r="107" spans="1:22" ht="19.5" customHeight="1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2"/>
      <c r="U107" s="122"/>
      <c r="V107" s="122"/>
    </row>
    <row r="108" spans="1:22" ht="19.5" customHeight="1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2"/>
      <c r="U108" s="122"/>
      <c r="V108" s="122"/>
    </row>
    <row r="109" spans="1:22" ht="19.5" customHeight="1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2"/>
      <c r="U109" s="122"/>
      <c r="V109" s="122"/>
    </row>
    <row r="110" spans="1:22" ht="19.5" customHeight="1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2"/>
      <c r="U110" s="122"/>
      <c r="V110" s="122"/>
    </row>
    <row r="111" spans="1:22" ht="19.5" customHeight="1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2"/>
      <c r="U111" s="122"/>
      <c r="V111" s="122"/>
    </row>
    <row r="112" spans="1:22" ht="19.5" customHeight="1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2"/>
      <c r="U112" s="122"/>
      <c r="V112" s="122"/>
    </row>
    <row r="113" spans="1:22" ht="19.5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2"/>
      <c r="U113" s="122"/>
      <c r="V113" s="122"/>
    </row>
    <row r="114" spans="1:22" ht="19.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2"/>
      <c r="U114" s="122"/>
      <c r="V114" s="122"/>
    </row>
    <row r="115" spans="1:22" ht="19.5" customHeight="1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2"/>
      <c r="U115" s="122"/>
      <c r="V115" s="122"/>
    </row>
    <row r="116" spans="1:22" ht="19.5" customHeight="1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2"/>
      <c r="U116" s="122"/>
      <c r="V116" s="122"/>
    </row>
    <row r="117" spans="1:22" ht="19.5" customHeight="1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2"/>
      <c r="U117" s="122"/>
      <c r="V117" s="122"/>
    </row>
    <row r="118" spans="1:22" ht="19.5" customHeight="1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2"/>
      <c r="U118" s="122"/>
      <c r="V118" s="122"/>
    </row>
    <row r="119" spans="1:22" ht="19.5" customHeight="1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2"/>
      <c r="U119" s="122"/>
      <c r="V119" s="122"/>
    </row>
    <row r="120" spans="1:22" ht="19.5" customHeight="1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2"/>
      <c r="U120" s="122"/>
      <c r="V120" s="122"/>
    </row>
    <row r="121" spans="1:22" ht="19.5" customHeight="1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2"/>
      <c r="U121" s="122"/>
      <c r="V121" s="122"/>
    </row>
    <row r="122" spans="1:22" ht="19.5" customHeight="1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2"/>
      <c r="U122" s="122"/>
      <c r="V122" s="122"/>
    </row>
    <row r="123" spans="1:22" ht="19.5" customHeight="1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2"/>
      <c r="U123" s="122"/>
      <c r="V123" s="122"/>
    </row>
    <row r="124" spans="1:22" ht="19.5" customHeight="1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2"/>
      <c r="U124" s="122"/>
      <c r="V124" s="122"/>
    </row>
    <row r="125" spans="1:22" ht="19.5" customHeight="1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2"/>
      <c r="U125" s="122"/>
      <c r="V125" s="122"/>
    </row>
    <row r="126" spans="1:22" ht="19.5" customHeight="1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2"/>
      <c r="U126" s="122"/>
      <c r="V126" s="122"/>
    </row>
    <row r="127" spans="1:22" ht="19.5" customHeight="1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2"/>
      <c r="U127" s="122"/>
      <c r="V127" s="122"/>
    </row>
    <row r="128" spans="1:22" ht="19.5" customHeight="1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2"/>
      <c r="U128" s="122"/>
      <c r="V128" s="122"/>
    </row>
    <row r="129" spans="1:22" ht="19.5" customHeight="1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2"/>
      <c r="U129" s="122"/>
      <c r="V129" s="122"/>
    </row>
    <row r="130" spans="1:22" ht="19.5" customHeight="1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2"/>
      <c r="U130" s="122"/>
      <c r="V130" s="122"/>
    </row>
    <row r="131" spans="1:22" ht="19.5" customHeight="1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2"/>
      <c r="U131" s="122"/>
      <c r="V131" s="122"/>
    </row>
    <row r="132" spans="1:22" ht="19.5" customHeight="1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2"/>
      <c r="U132" s="122"/>
      <c r="V132" s="122"/>
    </row>
    <row r="133" spans="1:22" ht="19.5" customHeight="1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2"/>
      <c r="U133" s="122"/>
      <c r="V133" s="122"/>
    </row>
    <row r="134" spans="1:22" ht="19.5" customHeight="1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2"/>
      <c r="U134" s="122"/>
      <c r="V134" s="122"/>
    </row>
    <row r="135" spans="1:22" ht="19.5" customHeight="1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2"/>
      <c r="U135" s="122"/>
      <c r="V135" s="122"/>
    </row>
    <row r="136" spans="1:22" ht="19.5" customHeight="1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2"/>
      <c r="U136" s="122"/>
      <c r="V136" s="122"/>
    </row>
    <row r="137" spans="1:22" ht="19.5" customHeight="1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2"/>
      <c r="U137" s="122"/>
      <c r="V137" s="122"/>
    </row>
    <row r="138" spans="1:22" ht="19.5" customHeight="1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2"/>
      <c r="U138" s="122"/>
      <c r="V138" s="122"/>
    </row>
    <row r="139" spans="1:22" ht="19.5" customHeight="1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2"/>
      <c r="U139" s="122"/>
      <c r="V139" s="122"/>
    </row>
    <row r="140" spans="1:22" ht="19.5" customHeight="1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2"/>
      <c r="U140" s="122"/>
      <c r="V140" s="122"/>
    </row>
    <row r="141" spans="1:22" ht="19.5" customHeight="1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2"/>
      <c r="U141" s="122"/>
      <c r="V141" s="122"/>
    </row>
    <row r="142" spans="1:22" ht="19.5" customHeight="1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2"/>
      <c r="U142" s="122"/>
      <c r="V142" s="122"/>
    </row>
    <row r="143" spans="1:22" ht="19.5" customHeight="1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2"/>
      <c r="U143" s="122"/>
      <c r="V143" s="122"/>
    </row>
    <row r="144" spans="1:22" ht="19.5" customHeight="1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2"/>
      <c r="U144" s="122"/>
      <c r="V144" s="122"/>
    </row>
    <row r="145" spans="1:22" ht="19.5" customHeight="1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2"/>
      <c r="U145" s="122"/>
      <c r="V145" s="122"/>
    </row>
    <row r="146" spans="1:22" ht="19.5" customHeight="1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2"/>
      <c r="U146" s="122"/>
      <c r="V146" s="122"/>
    </row>
    <row r="147" spans="1:22" ht="19.5" customHeight="1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2"/>
      <c r="U147" s="122"/>
      <c r="V147" s="122"/>
    </row>
    <row r="148" spans="1:22" ht="19.5" customHeight="1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2"/>
      <c r="U148" s="122"/>
      <c r="V148" s="122"/>
    </row>
    <row r="149" spans="1:22" ht="19.5" customHeight="1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2"/>
      <c r="U149" s="122"/>
      <c r="V149" s="122"/>
    </row>
    <row r="150" spans="1:22" ht="19.5" customHeight="1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2"/>
      <c r="U150" s="122"/>
      <c r="V150" s="122"/>
    </row>
    <row r="151" spans="1:22" ht="19.5" customHeight="1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2"/>
      <c r="U151" s="122"/>
      <c r="V151" s="122"/>
    </row>
    <row r="152" spans="1:22" ht="19.5" customHeight="1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2"/>
      <c r="U152" s="122"/>
      <c r="V152" s="122"/>
    </row>
    <row r="153" spans="1:22" ht="19.5" customHeight="1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2"/>
      <c r="U153" s="122"/>
      <c r="V153" s="122"/>
    </row>
    <row r="154" spans="1:22" ht="19.5" customHeight="1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2"/>
      <c r="U154" s="122"/>
      <c r="V154" s="122"/>
    </row>
    <row r="155" spans="1:22" ht="19.5" customHeight="1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2"/>
      <c r="U155" s="122"/>
      <c r="V155" s="122"/>
    </row>
    <row r="156" spans="1:22" ht="19.5" customHeight="1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2"/>
      <c r="U156" s="122"/>
      <c r="V156" s="122"/>
    </row>
    <row r="157" spans="1:22" ht="19.5" customHeight="1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2"/>
      <c r="U157" s="122"/>
      <c r="V157" s="122"/>
    </row>
    <row r="158" spans="1:22" ht="19.5" customHeight="1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2"/>
      <c r="U158" s="122"/>
      <c r="V158" s="122"/>
    </row>
    <row r="159" spans="1:22" ht="19.5" customHeight="1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2"/>
      <c r="U159" s="122"/>
      <c r="V159" s="122"/>
    </row>
    <row r="160" spans="1:22" ht="19.5" customHeight="1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2"/>
      <c r="U160" s="122"/>
      <c r="V160" s="122"/>
    </row>
    <row r="161" spans="1:22" ht="19.5" customHeight="1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2"/>
      <c r="U161" s="122"/>
      <c r="V161" s="122"/>
    </row>
    <row r="162" spans="1:22" ht="19.5" customHeight="1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2"/>
      <c r="U162" s="122"/>
      <c r="V162" s="122"/>
    </row>
    <row r="163" spans="1:22" ht="19.5" customHeight="1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2"/>
      <c r="U163" s="122"/>
      <c r="V163" s="122"/>
    </row>
    <row r="164" spans="1:22" ht="19.5" customHeight="1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2"/>
      <c r="U164" s="122"/>
      <c r="V164" s="122"/>
    </row>
    <row r="165" spans="1:22" ht="19.5" customHeight="1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2"/>
      <c r="U165" s="122"/>
      <c r="V165" s="122"/>
    </row>
    <row r="166" spans="1:22" ht="19.5" customHeight="1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2"/>
      <c r="U166" s="122"/>
      <c r="V166" s="122"/>
    </row>
    <row r="167" spans="1:22" ht="19.5" customHeight="1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2"/>
      <c r="U167" s="122"/>
      <c r="V167" s="122"/>
    </row>
    <row r="168" spans="1:22" ht="19.5" customHeight="1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2"/>
      <c r="U168" s="122"/>
      <c r="V168" s="122"/>
    </row>
    <row r="169" spans="1:22" ht="19.5" customHeight="1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2"/>
      <c r="U169" s="122"/>
      <c r="V169" s="122"/>
    </row>
    <row r="170" spans="1:22" ht="19.5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2"/>
      <c r="U170" s="122"/>
      <c r="V170" s="122"/>
    </row>
    <row r="171" spans="1:22" ht="19.5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2"/>
      <c r="U171" s="122"/>
      <c r="V171" s="122"/>
    </row>
    <row r="172" spans="1:22" ht="19.5" customHeight="1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2"/>
      <c r="U172" s="122"/>
      <c r="V172" s="122"/>
    </row>
    <row r="173" spans="1:22" ht="19.5" customHeight="1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2"/>
      <c r="U173" s="122"/>
      <c r="V173" s="122"/>
    </row>
    <row r="174" spans="1:22" ht="19.5" customHeight="1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2"/>
      <c r="U174" s="122"/>
      <c r="V174" s="122"/>
    </row>
    <row r="175" spans="1:22" ht="19.5" customHeight="1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2"/>
      <c r="U175" s="122"/>
      <c r="V175" s="122"/>
    </row>
    <row r="176" spans="1:22" ht="19.5" customHeight="1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2"/>
      <c r="U176" s="122"/>
      <c r="V176" s="122"/>
    </row>
    <row r="177" spans="1:22" ht="19.5" customHeight="1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2"/>
      <c r="U177" s="122"/>
      <c r="V177" s="122"/>
    </row>
    <row r="178" spans="1:22" ht="19.5" customHeight="1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2"/>
      <c r="U178" s="122"/>
      <c r="V178" s="122"/>
    </row>
    <row r="179" spans="1:22" ht="19.5" customHeight="1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2"/>
      <c r="U179" s="122"/>
      <c r="V179" s="122"/>
    </row>
    <row r="180" spans="1:22" ht="19.5" customHeight="1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2"/>
      <c r="U180" s="122"/>
      <c r="V180" s="122"/>
    </row>
    <row r="181" spans="1:22" ht="19.5" customHeight="1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2"/>
      <c r="U181" s="122"/>
      <c r="V181" s="122"/>
    </row>
    <row r="182" spans="1:22" ht="19.5" customHeight="1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2"/>
      <c r="U182" s="122"/>
      <c r="V182" s="122"/>
    </row>
    <row r="183" spans="1:22" ht="19.5" customHeight="1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2"/>
      <c r="U183" s="122"/>
      <c r="V183" s="122"/>
    </row>
    <row r="184" spans="1:22" ht="19.5" customHeight="1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2"/>
      <c r="U184" s="122"/>
      <c r="V184" s="122"/>
    </row>
    <row r="185" spans="1:22" ht="19.5" customHeight="1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2"/>
      <c r="U185" s="122"/>
      <c r="V185" s="122"/>
    </row>
    <row r="186" spans="1:22" ht="19.5" customHeight="1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2"/>
      <c r="U186" s="122"/>
      <c r="V186" s="122"/>
    </row>
    <row r="187" spans="1:22" ht="19.5" customHeight="1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2"/>
      <c r="U187" s="122"/>
      <c r="V187" s="122"/>
    </row>
    <row r="188" spans="1:22" ht="19.5" customHeight="1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2"/>
      <c r="U188" s="122"/>
      <c r="V188" s="122"/>
    </row>
    <row r="189" spans="1:22" ht="19.5" customHeight="1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2"/>
      <c r="U189" s="122"/>
      <c r="V189" s="122"/>
    </row>
    <row r="190" spans="1:22" ht="19.5" customHeight="1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2"/>
      <c r="U190" s="122"/>
      <c r="V190" s="122"/>
    </row>
    <row r="191" spans="1:22" ht="19.5" customHeight="1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2"/>
      <c r="U191" s="122"/>
      <c r="V191" s="122"/>
    </row>
    <row r="192" spans="1:22" ht="19.5" customHeight="1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2"/>
      <c r="U192" s="122"/>
      <c r="V192" s="122"/>
    </row>
    <row r="193" spans="1:22" ht="19.5" customHeight="1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2"/>
      <c r="U193" s="122"/>
      <c r="V193" s="122"/>
    </row>
    <row r="194" spans="1:22" ht="19.5" customHeight="1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2"/>
      <c r="U194" s="122"/>
      <c r="V194" s="122"/>
    </row>
    <row r="195" spans="1:22" ht="19.5" customHeight="1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2"/>
      <c r="U195" s="122"/>
      <c r="V195" s="122"/>
    </row>
    <row r="196" spans="1:22" ht="19.5" customHeight="1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2"/>
      <c r="U196" s="122"/>
      <c r="V196" s="122"/>
    </row>
    <row r="197" spans="1:22" ht="19.5" customHeight="1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2"/>
      <c r="U197" s="122"/>
      <c r="V197" s="122"/>
    </row>
    <row r="198" spans="1:22" ht="19.5" customHeight="1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2"/>
      <c r="U198" s="122"/>
      <c r="V198" s="122"/>
    </row>
    <row r="199" spans="1:22" ht="19.5" customHeight="1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2"/>
      <c r="U199" s="122"/>
      <c r="V199" s="122"/>
    </row>
    <row r="200" spans="1:22" ht="19.5" customHeight="1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2"/>
      <c r="U200" s="122"/>
      <c r="V200" s="122"/>
    </row>
    <row r="201" spans="1:22" ht="19.5" customHeight="1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2"/>
      <c r="U201" s="122"/>
      <c r="V201" s="122"/>
    </row>
    <row r="202" spans="1:22" ht="19.5" customHeight="1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2"/>
      <c r="U202" s="122"/>
      <c r="V202" s="122"/>
    </row>
    <row r="203" spans="1:22" ht="19.5" customHeight="1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2"/>
      <c r="U203" s="122"/>
      <c r="V203" s="122"/>
    </row>
    <row r="204" spans="1:22" ht="19.5" customHeight="1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2"/>
      <c r="U204" s="122"/>
      <c r="V204" s="122"/>
    </row>
    <row r="205" spans="1:22" ht="19.5" customHeight="1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2"/>
      <c r="U205" s="122"/>
      <c r="V205" s="122"/>
    </row>
    <row r="206" spans="1:22" ht="19.5" customHeight="1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2"/>
      <c r="U206" s="122"/>
      <c r="V206" s="122"/>
    </row>
    <row r="207" spans="1:22" ht="19.5" customHeight="1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2"/>
      <c r="U207" s="122"/>
      <c r="V207" s="122"/>
    </row>
    <row r="208" spans="1:22" ht="19.5" customHeight="1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2"/>
      <c r="U208" s="122"/>
      <c r="V208" s="122"/>
    </row>
    <row r="209" spans="1:22" ht="19.5" customHeight="1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2"/>
      <c r="U209" s="122"/>
      <c r="V209" s="122"/>
    </row>
    <row r="210" spans="1:22" ht="19.5" customHeight="1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2"/>
      <c r="U210" s="122"/>
      <c r="V210" s="122"/>
    </row>
    <row r="211" spans="1:22" ht="19.5" customHeight="1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2"/>
      <c r="U211" s="122"/>
      <c r="V211" s="122"/>
    </row>
    <row r="212" spans="1:22" ht="19.5" customHeight="1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2"/>
      <c r="U212" s="122"/>
      <c r="V212" s="122"/>
    </row>
    <row r="213" spans="1:22" ht="19.5" customHeight="1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2"/>
      <c r="U213" s="122"/>
      <c r="V213" s="122"/>
    </row>
    <row r="214" spans="1:22" ht="19.5" customHeight="1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2"/>
      <c r="U214" s="122"/>
      <c r="V214" s="122"/>
    </row>
    <row r="215" spans="1:22" ht="19.5" customHeight="1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2"/>
      <c r="U215" s="122"/>
      <c r="V215" s="122"/>
    </row>
    <row r="216" spans="1:22" ht="19.5" customHeight="1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2"/>
      <c r="U216" s="122"/>
      <c r="V216" s="122"/>
    </row>
    <row r="217" spans="1:22" ht="19.5" customHeight="1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2"/>
      <c r="U217" s="122"/>
      <c r="V217" s="122"/>
    </row>
    <row r="218" spans="1:22" ht="19.5" customHeight="1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2"/>
      <c r="U218" s="122"/>
      <c r="V218" s="122"/>
    </row>
    <row r="219" spans="1:22" ht="19.5" customHeight="1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2"/>
      <c r="U219" s="122"/>
      <c r="V219" s="122"/>
    </row>
    <row r="220" spans="1:22" ht="19.5" customHeight="1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2"/>
      <c r="U220" s="122"/>
      <c r="V220" s="122"/>
    </row>
    <row r="221" spans="1:22" ht="19.5" customHeight="1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2"/>
      <c r="U221" s="122"/>
      <c r="V221" s="122"/>
    </row>
    <row r="222" spans="1:22" ht="19.5" customHeight="1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2"/>
      <c r="U222" s="122"/>
      <c r="V222" s="122"/>
    </row>
    <row r="223" spans="1:22" ht="19.5" customHeight="1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2"/>
      <c r="U223" s="122"/>
      <c r="V223" s="122"/>
    </row>
    <row r="224" spans="1:22" ht="19.5" customHeight="1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2"/>
      <c r="U224" s="122"/>
      <c r="V224" s="122"/>
    </row>
    <row r="225" spans="1:22" ht="19.5" customHeight="1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2"/>
      <c r="U225" s="122"/>
      <c r="V225" s="122"/>
    </row>
    <row r="226" spans="1:22" ht="19.5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2"/>
      <c r="U226" s="122"/>
      <c r="V226" s="122"/>
    </row>
    <row r="227" spans="1:22" ht="19.5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2"/>
      <c r="U227" s="122"/>
      <c r="V227" s="122"/>
    </row>
    <row r="228" spans="1:22" ht="19.5" customHeight="1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2"/>
      <c r="U228" s="122"/>
      <c r="V228" s="122"/>
    </row>
    <row r="229" spans="1:22" ht="19.5" customHeight="1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2"/>
      <c r="U229" s="122"/>
      <c r="V229" s="122"/>
    </row>
    <row r="230" spans="1:22" ht="19.5" customHeight="1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2"/>
      <c r="U230" s="122"/>
      <c r="V230" s="122"/>
    </row>
    <row r="231" spans="1:22" ht="19.5" customHeight="1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2"/>
      <c r="U231" s="122"/>
      <c r="V231" s="122"/>
    </row>
    <row r="232" spans="1:22" ht="19.5" customHeight="1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2"/>
      <c r="U232" s="122"/>
      <c r="V232" s="122"/>
    </row>
    <row r="233" spans="1:22" ht="19.5" customHeight="1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2"/>
      <c r="U233" s="122"/>
      <c r="V233" s="122"/>
    </row>
    <row r="234" spans="1:22" ht="19.5" customHeight="1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2"/>
      <c r="U234" s="122"/>
      <c r="V234" s="122"/>
    </row>
    <row r="235" spans="1:22" ht="19.5" customHeight="1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2"/>
      <c r="U235" s="122"/>
      <c r="V235" s="122"/>
    </row>
    <row r="236" spans="1:22" ht="19.5" customHeight="1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2"/>
      <c r="U236" s="122"/>
      <c r="V236" s="122"/>
    </row>
    <row r="237" spans="1:22" ht="19.5" customHeight="1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2"/>
      <c r="U237" s="122"/>
      <c r="V237" s="122"/>
    </row>
    <row r="238" spans="1:22" ht="19.5" customHeight="1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2"/>
      <c r="U238" s="122"/>
      <c r="V238" s="122"/>
    </row>
    <row r="239" spans="1:22" ht="19.5" customHeight="1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2"/>
      <c r="U239" s="122"/>
      <c r="V239" s="122"/>
    </row>
    <row r="240" spans="1:22" ht="19.5" customHeight="1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2"/>
      <c r="U240" s="122"/>
      <c r="V240" s="122"/>
    </row>
    <row r="241" spans="1:22" ht="19.5" customHeight="1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2"/>
      <c r="U241" s="122"/>
      <c r="V241" s="122"/>
    </row>
    <row r="242" spans="1:22" ht="19.5" customHeight="1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2"/>
      <c r="U242" s="122"/>
      <c r="V242" s="122"/>
    </row>
    <row r="243" spans="1:22" ht="19.5" customHeight="1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2"/>
      <c r="U243" s="122"/>
      <c r="V243" s="122"/>
    </row>
    <row r="244" spans="1:22" ht="19.5" customHeight="1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2"/>
      <c r="U244" s="122"/>
      <c r="V244" s="122"/>
    </row>
    <row r="245" spans="1:22" ht="19.5" customHeight="1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2"/>
      <c r="U245" s="122"/>
      <c r="V245" s="122"/>
    </row>
    <row r="246" spans="1:22" ht="19.5" customHeight="1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2"/>
      <c r="U246" s="122"/>
      <c r="V246" s="122"/>
    </row>
    <row r="247" spans="1:22" ht="19.5" customHeight="1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2"/>
      <c r="U247" s="122"/>
      <c r="V247" s="122"/>
    </row>
    <row r="248" spans="1:22" ht="19.5" customHeight="1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2"/>
      <c r="U248" s="122"/>
      <c r="V248" s="122"/>
    </row>
    <row r="249" spans="1:22" ht="19.5" customHeight="1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2"/>
      <c r="U249" s="122"/>
      <c r="V249" s="122"/>
    </row>
    <row r="250" spans="1:22" ht="19.5" customHeight="1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2"/>
      <c r="U250" s="122"/>
      <c r="V250" s="122"/>
    </row>
    <row r="251" spans="1:22" ht="19.5" customHeight="1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2"/>
      <c r="U251" s="122"/>
      <c r="V251" s="122"/>
    </row>
    <row r="252" spans="1:22" ht="19.5" customHeight="1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2"/>
      <c r="U252" s="122"/>
      <c r="V252" s="122"/>
    </row>
    <row r="253" spans="1:22" ht="19.5" customHeight="1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2"/>
      <c r="U253" s="122"/>
      <c r="V253" s="122"/>
    </row>
    <row r="254" spans="1:22" ht="19.5" customHeight="1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2"/>
      <c r="U254" s="122"/>
      <c r="V254" s="122"/>
    </row>
    <row r="255" spans="1:22" ht="19.5" customHeight="1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2"/>
      <c r="U255" s="122"/>
      <c r="V255" s="122"/>
    </row>
    <row r="256" spans="1:22" ht="19.5" customHeight="1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2"/>
      <c r="U256" s="122"/>
      <c r="V256" s="122"/>
    </row>
    <row r="257" spans="1:22" ht="19.5" customHeight="1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2"/>
      <c r="U257" s="122"/>
      <c r="V257" s="122"/>
    </row>
    <row r="258" spans="1:22" ht="19.5" customHeight="1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2"/>
      <c r="U258" s="122"/>
      <c r="V258" s="122"/>
    </row>
    <row r="259" spans="1:22" ht="19.5" customHeight="1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2"/>
      <c r="U259" s="122"/>
      <c r="V259" s="122"/>
    </row>
    <row r="260" spans="1:22" ht="19.5" customHeight="1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2"/>
      <c r="U260" s="122"/>
      <c r="V260" s="122"/>
    </row>
    <row r="261" spans="1:22" ht="19.5" customHeight="1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2"/>
      <c r="U261" s="122"/>
      <c r="V261" s="122"/>
    </row>
    <row r="262" spans="1:22" ht="19.5" customHeight="1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2"/>
      <c r="U262" s="122"/>
      <c r="V262" s="122"/>
    </row>
    <row r="263" spans="1:22" ht="19.5" customHeight="1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2"/>
      <c r="U263" s="122"/>
      <c r="V263" s="122"/>
    </row>
    <row r="264" spans="1:22" ht="19.5" customHeight="1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2"/>
      <c r="U264" s="122"/>
      <c r="V264" s="122"/>
    </row>
    <row r="265" spans="1:22" ht="19.5" customHeight="1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2"/>
      <c r="U265" s="122"/>
      <c r="V265" s="122"/>
    </row>
    <row r="266" spans="1:22" ht="19.5" customHeight="1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2"/>
      <c r="U266" s="122"/>
      <c r="V266" s="122"/>
    </row>
    <row r="267" spans="1:22" ht="19.5" customHeight="1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2"/>
      <c r="U267" s="122"/>
      <c r="V267" s="122"/>
    </row>
    <row r="268" spans="1:22" ht="19.5" customHeight="1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2"/>
      <c r="U268" s="122"/>
      <c r="V268" s="122"/>
    </row>
    <row r="269" spans="1:22" ht="19.5" customHeight="1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2"/>
      <c r="U269" s="122"/>
      <c r="V269" s="122"/>
    </row>
    <row r="270" spans="1:22" ht="19.5" customHeight="1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2"/>
      <c r="U270" s="122"/>
      <c r="V270" s="122"/>
    </row>
    <row r="271" spans="1:22" ht="19.5" customHeight="1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2"/>
      <c r="U271" s="122"/>
      <c r="V271" s="122"/>
    </row>
    <row r="272" spans="1:22" ht="19.5" customHeight="1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2"/>
      <c r="U272" s="122"/>
      <c r="V272" s="122"/>
    </row>
    <row r="273" spans="1:22" ht="19.5" customHeight="1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2"/>
      <c r="U273" s="122"/>
      <c r="V273" s="122"/>
    </row>
    <row r="274" spans="1:22" ht="19.5" customHeight="1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2"/>
      <c r="U274" s="122"/>
      <c r="V274" s="122"/>
    </row>
    <row r="275" spans="1:22" ht="19.5" customHeight="1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2"/>
      <c r="U275" s="122"/>
      <c r="V275" s="122"/>
    </row>
    <row r="276" spans="1:22" ht="19.5" customHeight="1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2"/>
      <c r="U276" s="122"/>
      <c r="V276" s="122"/>
    </row>
    <row r="277" spans="1:22" ht="19.5" customHeight="1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2"/>
      <c r="U277" s="122"/>
      <c r="V277" s="122"/>
    </row>
    <row r="278" spans="1:22" ht="19.5" customHeight="1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2"/>
      <c r="U278" s="122"/>
      <c r="V278" s="122"/>
    </row>
    <row r="279" spans="1:22" ht="19.5" customHeight="1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2"/>
      <c r="U279" s="122"/>
      <c r="V279" s="122"/>
    </row>
    <row r="280" spans="1:22" ht="19.5" customHeight="1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2"/>
      <c r="U280" s="122"/>
      <c r="V280" s="122"/>
    </row>
    <row r="281" spans="1:22" ht="19.5" customHeight="1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2"/>
      <c r="U281" s="122"/>
      <c r="V281" s="122"/>
    </row>
    <row r="282" spans="1:22" ht="19.5" customHeight="1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2"/>
      <c r="U282" s="122"/>
      <c r="V282" s="122"/>
    </row>
    <row r="283" spans="1:22" ht="19.5" customHeight="1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2"/>
      <c r="U283" s="122"/>
      <c r="V283" s="122"/>
    </row>
    <row r="284" spans="1:22" ht="19.5" customHeight="1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2"/>
      <c r="U284" s="122"/>
      <c r="V284" s="122"/>
    </row>
    <row r="285" spans="1:22" ht="19.5" customHeight="1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2"/>
      <c r="U285" s="122"/>
      <c r="V285" s="122"/>
    </row>
    <row r="286" spans="1:22" ht="19.5" customHeight="1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2"/>
      <c r="U286" s="122"/>
      <c r="V286" s="122"/>
    </row>
    <row r="287" spans="1:22" ht="19.5" customHeight="1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2"/>
      <c r="U287" s="122"/>
      <c r="V287" s="122"/>
    </row>
    <row r="288" spans="1:22" ht="19.5" customHeight="1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2"/>
      <c r="U288" s="122"/>
      <c r="V288" s="122"/>
    </row>
    <row r="289" spans="1:22" ht="19.5" customHeight="1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2"/>
      <c r="U289" s="122"/>
      <c r="V289" s="122"/>
    </row>
    <row r="290" spans="1:22" ht="19.5" customHeight="1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2"/>
      <c r="U290" s="122"/>
      <c r="V290" s="122"/>
    </row>
    <row r="291" spans="1:22" ht="19.5" customHeight="1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2"/>
      <c r="U291" s="122"/>
      <c r="V291" s="122"/>
    </row>
    <row r="292" spans="1:22" ht="19.5" customHeight="1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2"/>
      <c r="U292" s="122"/>
      <c r="V292" s="122"/>
    </row>
    <row r="293" spans="1:22" ht="19.5" customHeight="1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2"/>
      <c r="U293" s="122"/>
      <c r="V293" s="122"/>
    </row>
    <row r="294" spans="1:22" ht="19.5" customHeight="1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2"/>
      <c r="U294" s="122"/>
      <c r="V294" s="122"/>
    </row>
    <row r="295" spans="1:22" ht="19.5" customHeight="1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2"/>
      <c r="U295" s="122"/>
      <c r="V295" s="122"/>
    </row>
    <row r="296" spans="1:22" ht="19.5" customHeight="1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2"/>
      <c r="U296" s="122"/>
      <c r="V296" s="122"/>
    </row>
    <row r="297" spans="1:22" ht="19.5" customHeight="1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2"/>
      <c r="U297" s="122"/>
      <c r="V297" s="122"/>
    </row>
    <row r="298" spans="1:22" ht="19.5" customHeight="1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2"/>
      <c r="U298" s="122"/>
      <c r="V298" s="122"/>
    </row>
    <row r="299" spans="1:22" ht="19.5" customHeight="1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2"/>
      <c r="U299" s="122"/>
      <c r="V299" s="122"/>
    </row>
    <row r="300" spans="1:22" ht="19.5" customHeight="1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2"/>
      <c r="U300" s="122"/>
      <c r="V300" s="122"/>
    </row>
    <row r="301" spans="1:22" ht="19.5" customHeight="1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2"/>
      <c r="U301" s="122"/>
      <c r="V301" s="122"/>
    </row>
    <row r="302" spans="1:22" ht="19.5" customHeight="1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2"/>
      <c r="U302" s="122"/>
      <c r="V302" s="122"/>
    </row>
    <row r="303" spans="1:22" ht="19.5" customHeight="1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2"/>
      <c r="U303" s="122"/>
      <c r="V303" s="122"/>
    </row>
    <row r="304" spans="1:22" ht="19.5" customHeight="1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2"/>
      <c r="U304" s="122"/>
      <c r="V304" s="122"/>
    </row>
    <row r="305" spans="1:22" ht="19.5" customHeight="1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</row>
    <row r="306" spans="1:22" ht="19.5" customHeight="1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</row>
    <row r="307" spans="1:22" ht="19.5" customHeight="1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</row>
    <row r="308" spans="1:22" ht="19.5" customHeight="1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</row>
    <row r="309" spans="1:22" ht="19.5" customHeight="1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</row>
    <row r="310" spans="1:22" ht="19.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</row>
    <row r="311" spans="1:22" ht="19.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</row>
    <row r="312" spans="1:22" ht="19.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</row>
    <row r="313" spans="1:22" ht="19.5" customHeight="1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</row>
    <row r="314" spans="1:22" ht="19.5" customHeight="1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</row>
    <row r="315" spans="1:22" ht="19.5" customHeight="1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</row>
    <row r="316" spans="1:22" ht="19.5" customHeight="1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</row>
    <row r="317" spans="1:22" ht="19.5" customHeight="1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</row>
    <row r="318" spans="1:22" ht="19.5" customHeight="1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</row>
    <row r="319" spans="1:22" ht="19.5" customHeight="1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</row>
    <row r="320" spans="1:22" ht="19.5" customHeight="1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</row>
    <row r="321" spans="1:22" ht="19.5" customHeight="1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</row>
    <row r="322" spans="1:22" ht="19.5" customHeight="1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</row>
    <row r="323" spans="1:22" ht="19.5" customHeight="1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</row>
    <row r="324" spans="1:22" ht="19.5" customHeight="1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</row>
    <row r="325" spans="1:22" ht="19.5" customHeight="1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</row>
    <row r="326" spans="1:22" ht="19.5" customHeight="1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</row>
    <row r="327" spans="1:22" ht="19.5" customHeight="1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</row>
    <row r="328" spans="1:22" ht="19.5" customHeight="1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</row>
    <row r="329" spans="1:22" ht="19.5" customHeight="1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</row>
    <row r="330" spans="1:22" ht="19.5" customHeight="1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</row>
    <row r="331" spans="1:22" ht="19.5" customHeight="1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</row>
    <row r="332" spans="1:22" ht="19.5" customHeight="1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</row>
    <row r="333" spans="1:22" ht="19.5" customHeight="1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</row>
    <row r="334" spans="1:22" ht="19.5" customHeight="1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</row>
    <row r="335" spans="1:22" ht="19.5" customHeight="1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</row>
    <row r="336" spans="1:22" ht="19.5" customHeight="1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</row>
    <row r="337" spans="1:22" ht="19.5" customHeight="1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</row>
    <row r="338" spans="1:22" ht="19.5" customHeight="1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</row>
    <row r="339" spans="1:22" ht="19.5" customHeight="1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</row>
    <row r="340" spans="1:22" ht="19.5" customHeight="1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</row>
    <row r="341" spans="1:22" ht="19.5" customHeight="1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</row>
    <row r="342" spans="1:22" ht="19.5" customHeight="1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</row>
    <row r="343" spans="1:22" ht="19.5" customHeight="1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</row>
    <row r="344" spans="1:22" ht="19.5" customHeight="1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</row>
    <row r="345" spans="1:22" ht="19.5" customHeight="1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</row>
    <row r="346" spans="1:22" ht="19.5" customHeight="1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</row>
    <row r="347" spans="1:22" ht="19.5" customHeight="1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</row>
    <row r="348" spans="1:22" ht="19.5" customHeight="1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</row>
    <row r="349" spans="1:22" ht="19.5" customHeight="1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</row>
    <row r="350" spans="1:22" ht="19.5" customHeight="1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</row>
    <row r="351" spans="1:22" ht="19.5" customHeight="1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</row>
    <row r="352" spans="1:22" ht="19.5" customHeight="1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</row>
    <row r="353" spans="1:22" ht="19.5" customHeight="1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</row>
    <row r="354" spans="1:22" ht="19.5" customHeight="1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</row>
    <row r="355" spans="1:22" ht="19.5" customHeight="1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</row>
    <row r="356" spans="1:22" ht="19.5" customHeight="1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</row>
    <row r="357" spans="1:22" ht="19.5" customHeight="1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</row>
    <row r="358" spans="1:22" ht="19.5" customHeight="1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</row>
    <row r="359" spans="1:22" ht="19.5" customHeight="1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</row>
    <row r="360" spans="1:22" ht="19.5" customHeight="1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</row>
    <row r="361" spans="1:22" ht="19.5" customHeight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</row>
    <row r="362" spans="1:22" ht="19.5" customHeight="1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</row>
    <row r="363" spans="1:22" ht="19.5" customHeight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</row>
    <row r="364" spans="1:22" ht="19.5" customHeight="1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</row>
    <row r="365" spans="1:22" ht="19.5" customHeight="1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</row>
    <row r="366" spans="1:22" ht="19.5" customHeight="1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</row>
    <row r="367" spans="1:22" ht="19.5" customHeight="1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</row>
    <row r="368" spans="1:22" ht="19.5" customHeigh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</row>
    <row r="369" spans="1:22" ht="19.5" customHeight="1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</row>
    <row r="370" spans="1:22" ht="19.5" customHeight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</row>
    <row r="371" spans="1:22" ht="19.5" customHeight="1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</row>
    <row r="372" spans="1:22" ht="19.5" customHeight="1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</row>
    <row r="373" spans="1:22" ht="19.5" customHeight="1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</row>
    <row r="374" spans="1:22" ht="19.5" customHeight="1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</row>
    <row r="375" spans="1:22" ht="19.5" customHeight="1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</row>
    <row r="376" spans="1:22" ht="19.5" customHeight="1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</row>
    <row r="377" spans="1:22" ht="19.5" customHeight="1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</row>
    <row r="378" spans="1:22" ht="19.5" customHeight="1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</row>
    <row r="379" spans="1:22" ht="19.5" customHeight="1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</row>
    <row r="380" spans="1:22" ht="19.5" customHeight="1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</row>
    <row r="381" spans="1:22" ht="19.5" customHeight="1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</row>
    <row r="382" spans="1:22" ht="19.5" customHeight="1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</row>
    <row r="383" spans="1:22" ht="19.5" customHeight="1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</row>
    <row r="384" spans="1:22" ht="19.5" customHeight="1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</row>
    <row r="385" spans="1:22" ht="19.5" customHeight="1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</row>
    <row r="386" spans="1:22" ht="19.5" customHeight="1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</row>
    <row r="387" spans="1:22" ht="19.5" customHeight="1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</row>
    <row r="388" spans="1:22" ht="19.5" customHeight="1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</row>
    <row r="389" spans="1:22" ht="19.5" customHeight="1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</row>
    <row r="390" spans="1:22" ht="19.5" customHeight="1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</row>
    <row r="391" spans="1:22" ht="19.5" customHeight="1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</row>
    <row r="392" spans="1:22" ht="19.5" customHeight="1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</row>
    <row r="393" spans="1:22" ht="19.5" customHeight="1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</row>
    <row r="394" spans="1:22" ht="19.5" customHeight="1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</row>
    <row r="395" spans="1:22" ht="19.5" customHeight="1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</row>
    <row r="396" spans="1:22" ht="19.5" customHeight="1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</row>
    <row r="397" spans="1:22" ht="19.5" customHeight="1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</row>
    <row r="398" spans="1:22" ht="19.5" customHeight="1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</row>
    <row r="399" spans="1:22" ht="19.5" customHeight="1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</row>
    <row r="400" spans="1:22" ht="19.5" customHeight="1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</row>
    <row r="401" spans="1:22" ht="19.5" customHeight="1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</row>
    <row r="402" spans="1:22" ht="19.5" customHeight="1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</row>
    <row r="403" spans="1:22" ht="19.5" customHeight="1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</row>
    <row r="404" spans="1:22" ht="19.5" customHeight="1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</row>
    <row r="405" spans="1:22" ht="19.5" customHeight="1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</row>
    <row r="406" spans="1:22" ht="19.5" customHeight="1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</row>
    <row r="407" spans="1:22" ht="19.5" customHeight="1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</row>
    <row r="408" spans="1:22" ht="19.5" customHeight="1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</row>
    <row r="409" spans="1:22" ht="19.5" customHeigh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</row>
    <row r="410" spans="1:22" ht="19.5" customHeight="1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</row>
    <row r="411" spans="1:22" ht="19.5" customHeight="1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</row>
    <row r="412" spans="1:22" ht="19.5" customHeight="1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</row>
    <row r="413" spans="1:22" ht="19.5" customHeight="1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</row>
    <row r="414" spans="1:22" ht="19.5" customHeight="1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</row>
    <row r="415" spans="1:22" ht="19.5" customHeight="1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</row>
    <row r="416" spans="1:22" ht="19.5" customHeight="1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</row>
    <row r="417" spans="1:22" ht="19.5" customHeight="1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</row>
    <row r="418" spans="1:22" ht="19.5" customHeight="1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</row>
    <row r="419" spans="1:22" ht="19.5" customHeight="1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</row>
    <row r="420" spans="1:22" ht="19.5" customHeight="1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</row>
    <row r="421" spans="1:22" ht="19.5" customHeight="1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</row>
    <row r="422" spans="1:22" ht="19.5" customHeight="1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</row>
    <row r="423" spans="1:22" ht="19.5" customHeight="1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</row>
    <row r="424" spans="1:22" ht="19.5" customHeight="1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</row>
    <row r="425" spans="1:22" ht="19.5" customHeight="1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</row>
    <row r="426" spans="1:22" ht="19.5" customHeight="1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</row>
    <row r="427" spans="1:22" ht="19.5" customHeight="1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</row>
    <row r="428" spans="1:22" ht="19.5" customHeight="1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</row>
    <row r="429" spans="1:22" ht="19.5" customHeight="1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</row>
    <row r="430" spans="1:22" ht="19.5" customHeight="1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</row>
    <row r="431" spans="1:22" ht="19.5" customHeight="1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</row>
    <row r="432" spans="1:22" ht="19.5" customHeight="1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</row>
    <row r="433" spans="1:22" ht="19.5" customHeight="1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</row>
    <row r="434" spans="1:22" ht="19.5" customHeight="1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</row>
    <row r="435" spans="1:22" ht="19.5" customHeight="1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</row>
    <row r="436" spans="1:22" ht="19.5" customHeight="1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</row>
    <row r="437" spans="1:22" ht="19.5" customHeight="1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</row>
    <row r="438" spans="1:22" ht="19.5" customHeight="1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</row>
    <row r="439" spans="1:22" ht="19.5" customHeight="1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</row>
    <row r="440" spans="1:22" ht="19.5" customHeight="1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</row>
    <row r="441" spans="1:22" ht="19.5" customHeight="1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</row>
    <row r="442" spans="1:22" ht="19.5" customHeight="1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</row>
    <row r="443" spans="1:22" ht="19.5" customHeight="1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</row>
    <row r="444" spans="1:22" ht="19.5" customHeight="1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</row>
    <row r="445" spans="1:22" ht="19.5" customHeight="1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</row>
    <row r="446" spans="1:22" ht="19.5" customHeight="1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</row>
    <row r="447" spans="1:22" ht="19.5" customHeight="1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</row>
    <row r="448" spans="1:22" ht="19.5" customHeight="1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</row>
    <row r="449" spans="1:22" ht="19.5" customHeight="1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</row>
    <row r="450" spans="1:22" ht="19.5" customHeight="1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</row>
    <row r="451" spans="1:22" ht="19.5" customHeight="1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</row>
    <row r="452" spans="1:22" ht="19.5" customHeight="1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</row>
    <row r="453" spans="1:22" ht="19.5" customHeight="1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</row>
    <row r="454" spans="1:22" ht="19.5" customHeigh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</row>
    <row r="455" spans="1:22" ht="19.5" customHeight="1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</row>
    <row r="456" spans="1:22" ht="19.5" customHeight="1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</row>
    <row r="457" spans="1:22" ht="19.5" customHeight="1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</row>
    <row r="458" spans="1:22" ht="19.5" customHeight="1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</row>
    <row r="459" spans="1:22" ht="19.5" customHeight="1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</row>
    <row r="460" spans="1:22" ht="19.5" customHeight="1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</row>
    <row r="461" spans="1:22" ht="19.5" customHeight="1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</row>
    <row r="462" spans="1:22" ht="19.5" customHeight="1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</row>
    <row r="463" spans="1:22" ht="19.5" customHeight="1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</row>
    <row r="464" spans="1:22" ht="19.5" customHeight="1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</row>
    <row r="465" spans="1:22" ht="19.5" customHeight="1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</row>
    <row r="466" spans="1:22" ht="19.5" customHeight="1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</row>
    <row r="467" spans="1:22" ht="19.5" customHeight="1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</row>
    <row r="468" spans="1:22" ht="19.5" customHeight="1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</row>
    <row r="469" spans="1:22" ht="19.5" customHeight="1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</row>
    <row r="470" spans="1:22" ht="19.5" customHeight="1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</row>
    <row r="471" spans="1:22" ht="19.5" customHeight="1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</row>
    <row r="472" spans="1:22" ht="19.5" customHeight="1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</row>
    <row r="473" spans="1:22" ht="19.5" customHeight="1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</row>
    <row r="474" spans="1:22" ht="19.5" customHeight="1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</row>
    <row r="475" spans="1:22" ht="19.5" customHeight="1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</row>
    <row r="476" spans="1:22" ht="19.5" customHeight="1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</row>
    <row r="477" spans="1:22" ht="19.5" customHeight="1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</row>
    <row r="478" spans="1:22" ht="19.5" customHeight="1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</row>
    <row r="479" spans="1:22" ht="19.5" customHeight="1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</row>
    <row r="480" spans="1:22" ht="19.5" customHeight="1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</row>
    <row r="481" spans="1:22" ht="19.5" customHeight="1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</row>
    <row r="482" spans="1:22" ht="19.5" customHeight="1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</row>
    <row r="483" spans="1:22" ht="19.5" customHeight="1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</row>
    <row r="484" spans="1:22" ht="19.5" customHeight="1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</row>
    <row r="485" spans="1:22" ht="19.5" customHeight="1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</row>
    <row r="486" spans="1:22" ht="19.5" customHeight="1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</row>
    <row r="487" spans="1:22" ht="19.5" customHeight="1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</row>
    <row r="488" spans="1:22" ht="19.5" customHeight="1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</row>
    <row r="489" spans="1:22" ht="19.5" customHeight="1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</row>
    <row r="490" spans="1:22" ht="19.5" customHeight="1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</row>
    <row r="491" spans="1:22" ht="19.5" customHeight="1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</row>
    <row r="492" spans="1:22" ht="19.5" customHeight="1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</row>
    <row r="493" spans="1:22" ht="19.5" customHeight="1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</row>
    <row r="494" spans="1:22" ht="19.5" customHeight="1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</row>
    <row r="495" spans="1:22" ht="19.5" customHeigh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</row>
    <row r="496" spans="1:22" ht="19.5" customHeight="1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</row>
    <row r="497" spans="1:22" ht="19.5" customHeight="1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</row>
    <row r="498" spans="1:22" ht="19.5" customHeight="1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</row>
    <row r="499" spans="1:22" ht="19.5" customHeight="1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</row>
    <row r="500" spans="1:22" ht="19.5" customHeight="1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</row>
    <row r="501" spans="1:22" ht="19.5" customHeight="1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</row>
    <row r="502" spans="1:22" ht="19.5" customHeight="1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</row>
    <row r="503" spans="1:22" ht="19.5" customHeight="1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</row>
    <row r="504" spans="1:22" ht="19.5" customHeight="1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</row>
    <row r="505" spans="1:22" ht="19.5" customHeight="1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</row>
    <row r="506" spans="1:22" ht="19.5" customHeight="1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</row>
    <row r="507" spans="1:22" ht="19.5" customHeight="1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</row>
    <row r="508" spans="1:22" ht="19.5" customHeight="1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</row>
    <row r="509" spans="1:22" ht="19.5" customHeight="1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</row>
    <row r="510" spans="1:22" ht="19.5" customHeight="1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</row>
    <row r="511" spans="1:22" ht="19.5" customHeight="1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</row>
    <row r="512" spans="1:22" ht="19.5" customHeight="1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</row>
    <row r="513" spans="1:22" ht="19.5" customHeight="1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</row>
    <row r="514" spans="1:22" ht="19.5" customHeight="1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</row>
    <row r="515" spans="1:22" ht="19.5" customHeight="1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</row>
    <row r="516" spans="1:22" ht="19.5" customHeight="1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</row>
    <row r="517" spans="1:22" ht="19.5" customHeight="1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</row>
    <row r="518" spans="1:22" ht="19.5" customHeight="1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</row>
    <row r="519" spans="1:22" ht="19.5" customHeight="1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</row>
    <row r="520" spans="1:22" ht="19.5" customHeight="1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</row>
    <row r="521" spans="1:22" ht="19.5" customHeight="1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</row>
    <row r="522" spans="1:22" ht="19.5" customHeight="1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</row>
    <row r="523" spans="1:22" ht="19.5" customHeight="1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</row>
    <row r="524" spans="1:22" ht="19.5" customHeight="1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</row>
    <row r="525" spans="1:22" ht="19.5" customHeight="1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</row>
    <row r="526" spans="1:22" ht="19.5" customHeight="1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</row>
    <row r="527" spans="1:22" ht="19.5" customHeight="1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</row>
    <row r="528" spans="1:22" ht="19.5" customHeight="1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</row>
    <row r="529" spans="1:22" ht="19.5" customHeight="1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</row>
    <row r="530" spans="1:22" ht="19.5" customHeight="1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</row>
    <row r="531" spans="1:22" ht="19.5" customHeight="1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</row>
    <row r="532" spans="1:22" ht="19.5" customHeight="1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</row>
    <row r="533" spans="1:22" ht="19.5" customHeight="1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</row>
    <row r="534" spans="1:22" ht="19.5" customHeight="1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</row>
    <row r="535" spans="1:22" ht="19.5" customHeight="1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</row>
    <row r="536" spans="1:22" ht="19.5" customHeight="1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</row>
    <row r="537" spans="1:22" ht="19.5" customHeight="1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</row>
    <row r="538" spans="1:22" ht="19.5" customHeigh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</row>
    <row r="539" spans="1:22" ht="19.5" customHeight="1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</row>
    <row r="540" spans="1:22" ht="19.5" customHeight="1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</row>
    <row r="541" spans="1:22" ht="19.5" customHeight="1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</row>
    <row r="542" spans="1:22" ht="19.5" customHeight="1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</row>
    <row r="543" spans="1:22" ht="19.5" customHeight="1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</row>
    <row r="544" spans="1:22" ht="19.5" customHeight="1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</row>
    <row r="545" spans="1:22" ht="19.5" customHeight="1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</row>
    <row r="546" spans="1:22" ht="19.5" customHeight="1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</row>
    <row r="547" spans="1:22" ht="19.5" customHeight="1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</row>
    <row r="548" spans="1:22" ht="19.5" customHeight="1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</row>
    <row r="549" spans="1:22" ht="19.5" customHeight="1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</row>
    <row r="550" spans="1:22" ht="19.5" customHeight="1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</row>
    <row r="551" spans="1:22" ht="19.5" customHeight="1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</row>
    <row r="552" spans="1:22" ht="19.5" customHeight="1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</row>
    <row r="553" spans="1:22" ht="19.5" customHeight="1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</row>
    <row r="554" spans="1:22" ht="19.5" customHeight="1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</row>
    <row r="555" spans="1:22" ht="19.5" customHeight="1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</row>
    <row r="556" spans="1:22" ht="19.5" customHeight="1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</row>
    <row r="557" spans="1:22" ht="19.5" customHeight="1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</row>
    <row r="558" spans="1:22" ht="19.5" customHeight="1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</row>
    <row r="559" spans="1:22" ht="19.5" customHeight="1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</row>
    <row r="560" spans="1:22" ht="19.5" customHeight="1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</row>
    <row r="561" spans="1:22" ht="19.5" customHeight="1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</row>
    <row r="562" spans="1:22" ht="19.5" customHeight="1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</row>
    <row r="563" spans="1:22" ht="19.5" customHeight="1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</row>
    <row r="564" spans="1:22" ht="19.5" customHeight="1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</row>
    <row r="565" spans="1:22" ht="19.5" customHeight="1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</row>
    <row r="566" spans="1:22" ht="19.5" customHeight="1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</row>
    <row r="567" spans="1:22" ht="19.5" customHeight="1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</row>
    <row r="568" spans="1:22" ht="19.5" customHeight="1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</row>
    <row r="569" spans="1:22" ht="19.5" customHeight="1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</row>
    <row r="570" spans="1:22" ht="19.5" customHeight="1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</row>
    <row r="571" spans="1:22" ht="19.5" customHeight="1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</row>
    <row r="572" spans="1:22" ht="19.5" customHeight="1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</row>
    <row r="573" spans="1:22" ht="19.5" customHeight="1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</row>
    <row r="574" spans="1:22" ht="19.5" customHeight="1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</row>
    <row r="575" spans="1:22" ht="19.5" customHeight="1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</row>
    <row r="576" spans="1:22" ht="19.5" customHeight="1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</row>
    <row r="577" spans="1:22" ht="19.5" customHeight="1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</row>
    <row r="578" spans="1:22" ht="19.5" customHeight="1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</row>
    <row r="579" spans="1:22" ht="19.5" customHeight="1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</row>
    <row r="580" spans="1:22" ht="19.5" customHeight="1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</row>
    <row r="581" spans="1:22" ht="19.5" customHeight="1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</row>
    <row r="582" spans="1:22" ht="19.5" customHeight="1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</row>
    <row r="583" spans="1:22" ht="19.5" customHeight="1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</row>
    <row r="584" spans="1:22" ht="19.5" customHeight="1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</row>
    <row r="585" spans="1:22" ht="19.5" customHeight="1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</row>
    <row r="586" spans="1:22" ht="19.5" customHeight="1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</row>
    <row r="587" spans="1:22" ht="19.5" customHeight="1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</row>
    <row r="588" spans="1:22" ht="19.5" customHeight="1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</row>
    <row r="589" spans="1:22" ht="19.5" customHeight="1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</row>
    <row r="590" spans="1:22" ht="19.5" customHeight="1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</row>
    <row r="591" spans="1:22" ht="19.5" customHeight="1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</row>
    <row r="592" spans="1:22" ht="19.5" customHeight="1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</row>
    <row r="593" spans="1:22" ht="19.5" customHeight="1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</row>
    <row r="594" spans="1:22" ht="19.5" customHeight="1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</row>
    <row r="595" spans="1:22" ht="19.5" customHeight="1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</row>
    <row r="596" spans="1:22" ht="19.5" customHeight="1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</row>
    <row r="597" spans="1:22" ht="19.5" customHeight="1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</row>
    <row r="598" spans="1:22" ht="19.5" customHeight="1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</row>
    <row r="599" spans="1:22" ht="19.5" customHeight="1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</row>
    <row r="600" spans="1:22" ht="19.5" customHeight="1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</row>
    <row r="601" spans="1:22" ht="19.5" customHeight="1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</row>
    <row r="602" spans="1:22" ht="19.5" customHeight="1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</row>
    <row r="603" spans="1:22" ht="19.5" customHeight="1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</row>
    <row r="604" spans="1:22" ht="19.5" customHeight="1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</row>
    <row r="605" spans="1:22" ht="19.5" customHeight="1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</row>
    <row r="606" spans="1:22" ht="19.5" customHeight="1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</row>
    <row r="607" spans="1:22" ht="19.5" customHeight="1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</row>
    <row r="608" spans="1:22" ht="19.5" customHeight="1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</row>
    <row r="609" spans="1:22" ht="19.5" customHeight="1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</row>
    <row r="610" spans="1:22" ht="19.5" customHeight="1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</row>
    <row r="611" spans="1:22" ht="19.5" customHeight="1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</row>
    <row r="612" spans="1:22" ht="19.5" customHeigh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</row>
    <row r="613" spans="1:22" ht="19.5" customHeight="1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</row>
    <row r="614" spans="1:22" ht="19.5" customHeight="1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</row>
    <row r="615" spans="1:22" ht="19.5" customHeight="1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</row>
    <row r="616" spans="1:22" ht="19.5" customHeight="1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</row>
    <row r="617" spans="1:22" ht="19.5" customHeight="1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</row>
    <row r="618" spans="1:22" ht="19.5" customHeight="1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</row>
    <row r="619" spans="1:22" ht="19.5" customHeight="1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</row>
    <row r="620" spans="1:22" ht="19.5" customHeight="1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</row>
    <row r="621" spans="1:22" ht="19.5" customHeight="1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</row>
    <row r="622" spans="1:22" ht="19.5" customHeight="1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</row>
    <row r="623" spans="1:22" ht="19.5" customHeight="1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</row>
    <row r="624" spans="1:22" ht="19.5" customHeight="1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</row>
    <row r="625" spans="1:22" ht="19.5" customHeight="1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</row>
    <row r="626" spans="1:22" ht="19.5" customHeight="1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</row>
    <row r="627" spans="1:22" ht="19.5" customHeight="1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</row>
    <row r="628" spans="1:22" ht="19.5" customHeight="1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</row>
    <row r="629" spans="1:22" ht="19.5" customHeight="1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</row>
    <row r="630" spans="1:22" ht="19.5" customHeight="1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</row>
    <row r="631" spans="1:22" ht="19.5" customHeight="1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</row>
    <row r="632" spans="1:22" ht="19.5" customHeight="1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</row>
    <row r="633" spans="1:22" ht="19.5" customHeight="1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</row>
    <row r="634" spans="1:22" ht="19.5" customHeight="1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</row>
    <row r="635" spans="1:22" ht="19.5" customHeight="1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</row>
    <row r="636" spans="1:22" ht="19.5" customHeight="1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</row>
    <row r="637" spans="1:22" ht="19.5" customHeight="1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</row>
    <row r="638" spans="1:22" ht="19.5" customHeight="1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</row>
    <row r="639" spans="1:22" ht="19.5" customHeight="1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</row>
    <row r="640" spans="1:22" ht="19.5" customHeight="1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</row>
    <row r="641" spans="1:22" ht="19.5" customHeight="1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</row>
    <row r="642" spans="1:22" ht="19.5" customHeight="1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</row>
    <row r="643" spans="1:22" ht="19.5" customHeight="1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</row>
    <row r="644" spans="1:22" ht="19.5" customHeight="1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</row>
    <row r="645" spans="1:22" ht="19.5" customHeight="1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</row>
    <row r="646" spans="1:22" ht="19.5" customHeight="1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</row>
    <row r="647" spans="1:22" ht="19.5" customHeight="1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</row>
    <row r="648" spans="1:22" ht="19.5" customHeight="1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</row>
    <row r="649" spans="1:22" ht="19.5" customHeight="1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</row>
    <row r="650" spans="1:22" ht="19.5" customHeight="1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</row>
    <row r="651" spans="1:22" ht="19.5" customHeight="1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</row>
    <row r="652" spans="1:22" ht="19.5" customHeight="1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</row>
    <row r="653" spans="1:22" ht="19.5" customHeight="1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</row>
    <row r="654" spans="1:22" ht="19.5" customHeight="1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</row>
    <row r="655" spans="1:22" ht="19.5" customHeight="1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</row>
    <row r="656" spans="1:22" ht="19.5" customHeight="1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</row>
    <row r="657" spans="1:22" ht="19.5" customHeight="1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</row>
    <row r="658" spans="1:22" ht="19.5" customHeight="1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</row>
    <row r="659" spans="1:22" ht="19.5" customHeight="1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</row>
    <row r="660" spans="1:22" ht="19.5" customHeight="1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</row>
    <row r="661" spans="1:22" ht="19.5" customHeight="1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</row>
    <row r="662" spans="1:22" ht="19.5" customHeight="1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</row>
    <row r="663" spans="1:22" ht="19.5" customHeight="1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</row>
    <row r="664" spans="1:22" ht="19.5" customHeight="1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</row>
    <row r="665" spans="1:22" ht="19.5" customHeight="1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</row>
    <row r="666" spans="1:22" ht="19.5" customHeight="1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</row>
    <row r="667" spans="1:22" ht="19.5" customHeight="1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</row>
    <row r="668" spans="1:22" ht="19.5" customHeight="1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</row>
    <row r="669" spans="1:22" ht="19.5" customHeight="1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</row>
    <row r="670" spans="1:22" ht="19.5" customHeight="1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</row>
    <row r="671" spans="1:22" ht="19.5" customHeight="1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</row>
    <row r="672" spans="1:22" ht="19.5" customHeight="1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</row>
    <row r="673" spans="1:22" ht="19.5" customHeight="1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</row>
    <row r="674" spans="1:22" ht="19.5" customHeight="1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</row>
    <row r="675" spans="1:22" ht="19.5" customHeight="1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</row>
    <row r="676" spans="1:22" ht="19.5" customHeight="1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</row>
    <row r="677" spans="1:22" ht="19.5" customHeight="1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</row>
    <row r="678" spans="1:22" ht="19.5" customHeight="1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</row>
    <row r="679" spans="1:22" ht="19.5" customHeight="1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</row>
    <row r="680" spans="1:22" ht="19.5" customHeight="1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</row>
    <row r="681" spans="1:22" ht="19.5" customHeight="1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</row>
    <row r="682" spans="1:22" ht="19.5" customHeight="1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</row>
    <row r="683" spans="1:22" ht="19.5" customHeight="1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</row>
    <row r="684" spans="1:22" ht="19.5" customHeight="1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</row>
    <row r="685" spans="1:22" ht="19.5" customHeight="1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</row>
    <row r="686" spans="1:22" ht="19.5" customHeight="1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</row>
    <row r="687" spans="1:22" ht="19.5" customHeight="1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</row>
    <row r="688" spans="1:22" ht="19.5" customHeight="1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</row>
    <row r="689" spans="1:22" ht="19.5" customHeight="1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</row>
    <row r="690" spans="1:22" ht="19.5" customHeight="1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</row>
    <row r="691" spans="1:22" ht="19.5" customHeight="1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</row>
    <row r="692" spans="1:22" ht="19.5" customHeight="1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</row>
    <row r="693" spans="1:22" ht="19.5" customHeight="1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</row>
    <row r="694" spans="1:22" ht="19.5" customHeight="1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</row>
    <row r="695" spans="1:22" ht="19.5" customHeight="1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</row>
    <row r="696" spans="1:22" ht="19.5" customHeight="1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</row>
    <row r="697" spans="1:22" ht="19.5" customHeight="1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</row>
    <row r="698" spans="1:22" ht="19.5" customHeight="1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</row>
    <row r="699" spans="1:22" ht="19.5" customHeight="1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</row>
    <row r="700" spans="1:22" ht="19.5" customHeight="1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</row>
    <row r="701" spans="1:22" ht="19.5" customHeight="1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</row>
    <row r="702" spans="1:22" ht="19.5" customHeight="1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</row>
    <row r="703" spans="1:22" ht="19.5" customHeight="1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</row>
    <row r="704" spans="1:22" ht="19.5" customHeight="1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</row>
    <row r="705" spans="1:22" ht="19.5" customHeight="1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</row>
    <row r="706" spans="1:22" ht="19.5" customHeight="1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</row>
    <row r="707" spans="1:22" ht="19.5" customHeight="1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</row>
    <row r="708" spans="1:22" ht="19.5" customHeight="1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</row>
    <row r="709" spans="1:22" ht="19.5" customHeight="1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</row>
    <row r="710" spans="1:22" ht="19.5" customHeight="1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</row>
    <row r="711" spans="1:22" ht="19.5" customHeight="1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</row>
    <row r="712" spans="1:22" ht="19.5" customHeight="1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</row>
    <row r="713" spans="1:22" ht="19.5" customHeight="1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</row>
    <row r="714" spans="1:22" ht="19.5" customHeight="1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</row>
    <row r="715" spans="1:22" ht="19.5" customHeight="1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</row>
    <row r="716" spans="1:22" ht="19.5" customHeight="1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</row>
    <row r="717" spans="1:22" ht="19.5" customHeight="1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</row>
    <row r="718" spans="1:22" ht="19.5" customHeight="1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</row>
    <row r="719" spans="1:22" ht="19.5" customHeight="1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</row>
    <row r="720" spans="1:22" ht="19.5" customHeight="1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</row>
    <row r="721" spans="1:22" ht="19.5" customHeight="1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</row>
    <row r="722" spans="1:22" ht="19.5" customHeight="1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</row>
    <row r="723" spans="1:22" ht="19.5" customHeight="1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</row>
    <row r="724" spans="1:22" ht="19.5" customHeight="1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</row>
    <row r="725" spans="1:22" ht="19.5" customHeight="1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</row>
    <row r="726" spans="1:22" ht="19.5" customHeight="1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</row>
    <row r="727" spans="1:22" ht="19.5" customHeight="1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</row>
    <row r="728" spans="1:22" ht="19.5" customHeight="1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</row>
    <row r="729" spans="1:22" ht="19.5" customHeight="1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</row>
    <row r="730" spans="1:22" ht="19.5" customHeight="1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</row>
    <row r="731" spans="1:22" ht="19.5" customHeight="1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</row>
    <row r="732" spans="1:22" ht="19.5" customHeight="1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</row>
    <row r="733" spans="1:22" ht="19.5" customHeight="1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</row>
    <row r="734" spans="1:22" ht="19.5" customHeigh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</row>
    <row r="735" spans="1:22" ht="19.5" customHeight="1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</row>
    <row r="736" spans="1:22" ht="19.5" customHeight="1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</row>
    <row r="737" spans="1:22" ht="19.5" customHeight="1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</row>
    <row r="738" spans="1:22" ht="19.5" customHeight="1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</row>
    <row r="739" spans="1:22" ht="19.5" customHeight="1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</row>
    <row r="740" spans="1:22" ht="19.5" customHeight="1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</row>
    <row r="741" spans="1:22" ht="19.5" customHeight="1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</row>
    <row r="742" spans="1:22" ht="19.5" customHeight="1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</row>
    <row r="743" spans="1:22" ht="19.5" customHeight="1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</row>
    <row r="744" spans="1:22" ht="19.5" customHeight="1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</row>
    <row r="745" spans="1:22" ht="19.5" customHeight="1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</row>
    <row r="746" spans="1:22" ht="19.5" customHeight="1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</row>
    <row r="747" spans="1:22" ht="19.5" customHeight="1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</row>
    <row r="748" spans="1:22" ht="19.5" customHeight="1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</row>
    <row r="749" spans="1:22" ht="19.5" customHeight="1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</row>
    <row r="750" spans="1:22" ht="19.5" customHeight="1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</row>
    <row r="751" spans="1:22" ht="19.5" customHeight="1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</row>
    <row r="752" spans="1:22" ht="19.5" customHeight="1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</row>
    <row r="753" spans="1:22" ht="19.5" customHeight="1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</row>
    <row r="754" spans="1:22" ht="19.5" customHeight="1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</row>
    <row r="755" spans="1:22" ht="19.5" customHeight="1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</row>
    <row r="756" spans="1:22" ht="19.5" customHeight="1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</row>
    <row r="757" spans="1:22" ht="19.5" customHeight="1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</row>
    <row r="758" spans="1:22" ht="19.5" customHeight="1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</row>
    <row r="759" spans="1:22" ht="19.5" customHeight="1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</row>
    <row r="760" spans="1:22" ht="19.5" customHeight="1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</row>
    <row r="761" spans="1:22" ht="19.5" customHeight="1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</row>
    <row r="762" spans="1:22" ht="19.5" customHeight="1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</row>
    <row r="763" spans="1:22" ht="19.5" customHeight="1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</row>
    <row r="764" spans="1:22" ht="19.5" customHeight="1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</row>
    <row r="765" spans="1:22" ht="19.5" customHeight="1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</row>
    <row r="766" spans="1:22" ht="19.5" customHeight="1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</row>
    <row r="767" spans="1:22" ht="19.5" customHeight="1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</row>
    <row r="768" spans="1:22" ht="19.5" customHeight="1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</row>
    <row r="769" spans="1:22" ht="19.5" customHeight="1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</row>
    <row r="770" spans="1:22" ht="19.5" customHeight="1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</row>
    <row r="771" spans="1:22" ht="19.5" customHeight="1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</row>
    <row r="772" spans="1:22" ht="19.5" customHeight="1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</row>
    <row r="773" spans="1:22" ht="19.5" customHeight="1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</row>
    <row r="774" spans="1:22" ht="19.5" customHeight="1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</row>
    <row r="775" spans="1:22" ht="19.5" customHeight="1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</row>
    <row r="776" spans="1:22" ht="19.5" customHeight="1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</row>
    <row r="777" spans="1:22" ht="19.5" customHeight="1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</row>
    <row r="778" spans="1:22" ht="19.5" customHeight="1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</row>
    <row r="779" spans="1:22" ht="19.5" customHeight="1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</row>
    <row r="780" spans="1:22" ht="19.5" customHeight="1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</row>
    <row r="781" spans="1:22" ht="19.5" customHeight="1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</row>
    <row r="782" spans="1:22" ht="19.5" customHeight="1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</row>
    <row r="783" spans="1:22" ht="19.5" customHeight="1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</row>
    <row r="784" spans="1:22" ht="19.5" customHeight="1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</row>
    <row r="785" spans="1:22" ht="19.5" customHeight="1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</row>
    <row r="786" spans="1:22" ht="19.5" customHeight="1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</row>
    <row r="787" spans="1:22" ht="19.5" customHeight="1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</row>
    <row r="788" spans="1:22" ht="19.5" customHeight="1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</row>
    <row r="789" spans="1:22" ht="19.5" customHeight="1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</row>
    <row r="790" spans="1:22" ht="19.5" customHeight="1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</row>
    <row r="791" spans="1:22" ht="19.5" customHeight="1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</row>
    <row r="792" spans="1:22" ht="19.5" customHeight="1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</row>
    <row r="793" spans="1:22" ht="19.5" customHeight="1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</row>
    <row r="794" spans="1:22" ht="19.5" customHeight="1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</row>
    <row r="795" spans="1:22" ht="19.5" customHeight="1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</row>
    <row r="796" spans="1:22" ht="19.5" customHeight="1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</row>
    <row r="797" spans="1:22" ht="19.5" customHeight="1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</row>
    <row r="798" spans="1:22" ht="19.5" customHeight="1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</row>
    <row r="799" spans="1:22" ht="19.5" customHeight="1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</row>
    <row r="800" spans="1:22" ht="19.5" customHeight="1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</row>
    <row r="801" spans="1:22" ht="19.5" customHeight="1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</row>
    <row r="802" spans="1:22" ht="19.5" customHeight="1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</row>
    <row r="803" spans="1:22" ht="19.5" customHeight="1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</row>
    <row r="804" spans="1:22" ht="19.5" customHeight="1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</row>
    <row r="805" spans="1:22" ht="19.5" customHeight="1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</row>
    <row r="806" spans="1:22" ht="19.5" customHeight="1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</row>
    <row r="807" spans="1:22" ht="19.5" customHeight="1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</row>
    <row r="808" spans="1:22" ht="19.5" customHeight="1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</row>
    <row r="809" spans="1:22" ht="19.5" customHeight="1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</row>
    <row r="810" spans="1:22" ht="19.5" customHeight="1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</row>
    <row r="811" spans="1:22" ht="19.5" customHeight="1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</row>
    <row r="812" spans="1:22" ht="19.5" customHeight="1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</row>
    <row r="813" spans="1:22" ht="19.5" customHeight="1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</row>
    <row r="814" spans="1:22" ht="19.5" customHeight="1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</row>
    <row r="815" spans="1:22" ht="19.5" customHeight="1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</row>
    <row r="816" spans="1:22" ht="19.5" customHeight="1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</row>
    <row r="817" spans="1:22" ht="19.5" customHeight="1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</row>
    <row r="818" spans="1:22" ht="19.5" customHeight="1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</row>
    <row r="819" spans="1:22" ht="19.5" customHeight="1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</row>
    <row r="820" spans="1:22" ht="19.5" customHeight="1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</row>
    <row r="821" spans="1:22" ht="19.5" customHeight="1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</row>
    <row r="822" spans="1:22" ht="19.5" customHeight="1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</row>
    <row r="823" spans="1:22" ht="19.5" customHeight="1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</row>
    <row r="824" spans="1:22" ht="19.5" customHeight="1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</row>
    <row r="825" spans="1:22" ht="19.5" customHeight="1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</row>
    <row r="826" spans="1:22" ht="19.5" customHeight="1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</row>
    <row r="827" spans="1:22" ht="19.5" customHeight="1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</row>
    <row r="828" spans="1:22" ht="19.5" customHeight="1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</row>
    <row r="829" spans="1:22" ht="19.5" customHeight="1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</row>
    <row r="830" spans="1:22" ht="19.5" customHeight="1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</row>
    <row r="831" spans="1:22" ht="19.5" customHeight="1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</row>
    <row r="832" spans="1:22" ht="19.5" customHeight="1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</row>
    <row r="833" spans="1:22" ht="19.5" customHeight="1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</row>
    <row r="834" spans="1:22" ht="19.5" customHeight="1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</row>
    <row r="835" spans="1:22" ht="19.5" customHeight="1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</row>
    <row r="836" spans="1:22" ht="19.5" customHeight="1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</row>
    <row r="837" spans="1:22" ht="19.5" customHeight="1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</row>
    <row r="838" spans="1:22" ht="19.5" customHeight="1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</row>
    <row r="839" spans="1:22" ht="19.5" customHeight="1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</row>
    <row r="840" spans="1:22" ht="19.5" customHeight="1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</row>
    <row r="841" spans="1:22" ht="19.5" customHeight="1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</row>
    <row r="842" spans="1:22" ht="19.5" customHeight="1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</row>
    <row r="843" spans="1:22" ht="19.5" customHeight="1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</row>
    <row r="844" spans="1:22" ht="19.5" customHeight="1">
      <c r="A844" s="122"/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</row>
    <row r="845" spans="1:22" ht="19.5" customHeight="1">
      <c r="A845" s="122"/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</row>
    <row r="846" spans="1:22" ht="19.5" customHeight="1">
      <c r="A846" s="122"/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</row>
    <row r="847" spans="1:22" ht="19.5" customHeight="1">
      <c r="A847" s="122"/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</row>
    <row r="848" spans="1:22" ht="19.5" customHeight="1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</row>
    <row r="849" spans="1:22" ht="19.5" customHeight="1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</row>
    <row r="850" spans="1:22" ht="19.5" customHeight="1">
      <c r="A850" s="122"/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</row>
    <row r="851" spans="1:22" ht="19.5" customHeight="1">
      <c r="A851" s="122"/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</row>
    <row r="852" spans="1:22" ht="19.5" customHeight="1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</row>
    <row r="853" spans="1:22" ht="19.5" customHeight="1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</row>
    <row r="854" spans="1:22" ht="19.5" customHeight="1">
      <c r="A854" s="122"/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</row>
    <row r="855" spans="1:22" ht="19.5" customHeight="1">
      <c r="A855" s="122"/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</row>
    <row r="856" spans="1:22" ht="19.5" customHeight="1">
      <c r="A856" s="122"/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</row>
    <row r="857" spans="1:22" ht="19.5" customHeight="1">
      <c r="A857" s="122"/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</row>
    <row r="858" spans="1:22" ht="19.5" customHeight="1">
      <c r="A858" s="122"/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</row>
    <row r="859" spans="1:22" ht="19.5" customHeight="1">
      <c r="A859" s="122"/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</row>
    <row r="860" spans="1:22" ht="19.5" customHeight="1">
      <c r="A860" s="122"/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</row>
    <row r="861" spans="1:22" ht="19.5" customHeight="1">
      <c r="A861" s="122"/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</row>
    <row r="862" spans="1:22" ht="19.5" customHeight="1">
      <c r="A862" s="122"/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</row>
    <row r="863" spans="1:22" ht="19.5" customHeight="1">
      <c r="A863" s="122"/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</row>
    <row r="864" spans="1:22" ht="19.5" customHeight="1">
      <c r="A864" s="122"/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</row>
    <row r="865" spans="1:22" ht="19.5" customHeight="1">
      <c r="A865" s="122"/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</row>
    <row r="866" spans="1:22" ht="19.5" customHeight="1">
      <c r="A866" s="122"/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</row>
    <row r="867" spans="1:22" ht="19.5" customHeight="1">
      <c r="A867" s="122"/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</row>
    <row r="868" spans="1:22" ht="19.5" customHeight="1">
      <c r="A868" s="122"/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</row>
    <row r="869" spans="1:22" ht="19.5" customHeight="1">
      <c r="A869" s="122"/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</row>
    <row r="870" spans="1:22" ht="19.5" customHeight="1">
      <c r="A870" s="122"/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</row>
    <row r="871" spans="1:22" ht="19.5" customHeight="1">
      <c r="A871" s="122"/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</row>
    <row r="872" spans="1:22" ht="19.5" customHeight="1">
      <c r="A872" s="122"/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</row>
    <row r="873" spans="1:22" ht="19.5" customHeight="1">
      <c r="A873" s="122"/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</row>
    <row r="874" spans="1:22" ht="19.5" customHeight="1">
      <c r="A874" s="122"/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</row>
    <row r="875" spans="1:22" ht="19.5" customHeight="1">
      <c r="A875" s="122"/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</row>
    <row r="876" spans="1:22" ht="19.5" customHeight="1">
      <c r="A876" s="122"/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</row>
    <row r="877" spans="1:22" ht="19.5" customHeight="1">
      <c r="A877" s="122"/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</row>
    <row r="878" spans="1:22" ht="19.5" customHeight="1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</row>
    <row r="879" spans="1:22" ht="19.5" customHeight="1">
      <c r="A879" s="122"/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</row>
    <row r="880" spans="1:22" ht="19.5" customHeight="1">
      <c r="A880" s="122"/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</row>
    <row r="881" spans="1:22" ht="19.5" customHeight="1">
      <c r="A881" s="122"/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</row>
    <row r="882" spans="1:22" ht="19.5" customHeight="1">
      <c r="A882" s="122"/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</row>
    <row r="883" spans="1:22" ht="19.5" customHeight="1">
      <c r="A883" s="122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</row>
    <row r="884" spans="1:22" ht="19.5" customHeight="1">
      <c r="A884" s="122"/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</row>
    <row r="885" spans="1:22" ht="19.5" customHeight="1">
      <c r="A885" s="122"/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</row>
    <row r="886" spans="1:22" ht="19.5" customHeight="1">
      <c r="A886" s="122"/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</row>
    <row r="887" spans="1:22" ht="19.5" customHeight="1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</row>
    <row r="888" spans="1:22" ht="19.5" customHeight="1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</row>
    <row r="889" spans="1:22" ht="19.5" customHeight="1">
      <c r="A889" s="122"/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</row>
    <row r="890" spans="1:22" ht="19.5" customHeight="1">
      <c r="A890" s="122"/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</row>
    <row r="891" spans="1:22" ht="19.5" customHeight="1">
      <c r="A891" s="122"/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</row>
    <row r="892" spans="1:22" ht="19.5" customHeight="1">
      <c r="A892" s="122"/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</row>
    <row r="893" spans="1:22" ht="19.5" customHeight="1">
      <c r="A893" s="122"/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</row>
    <row r="894" spans="1:22" ht="19.5" customHeight="1">
      <c r="A894" s="122"/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</row>
    <row r="895" spans="1:22" ht="19.5" customHeight="1">
      <c r="A895" s="122"/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</row>
    <row r="896" spans="1:22" ht="19.5" customHeight="1">
      <c r="A896" s="122"/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</row>
    <row r="897" spans="1:22" ht="19.5" customHeight="1">
      <c r="A897" s="122"/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</row>
    <row r="898" spans="1:22" ht="19.5" customHeight="1">
      <c r="A898" s="122"/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</row>
    <row r="899" spans="1:22" ht="19.5" customHeight="1">
      <c r="A899" s="122"/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</row>
    <row r="900" spans="1:22" ht="19.5" customHeight="1">
      <c r="A900" s="122"/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</row>
    <row r="901" spans="1:22" ht="19.5" customHeight="1">
      <c r="A901" s="122"/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</row>
    <row r="902" spans="1:22" ht="19.5" customHeight="1">
      <c r="A902" s="122"/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</row>
    <row r="903" spans="1:22" ht="19.5" customHeight="1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</row>
    <row r="904" spans="1:22" ht="19.5" customHeight="1">
      <c r="A904" s="122"/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</row>
    <row r="905" spans="1:22" ht="19.5" customHeight="1">
      <c r="A905" s="122"/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</row>
    <row r="906" spans="1:22" ht="19.5" customHeight="1">
      <c r="A906" s="122"/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</row>
    <row r="907" spans="1:22" ht="19.5" customHeight="1">
      <c r="A907" s="122"/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</row>
    <row r="908" spans="1:22" ht="19.5" customHeight="1">
      <c r="A908" s="122"/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</row>
    <row r="909" spans="1:22" ht="19.5" customHeight="1">
      <c r="A909" s="122"/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</row>
    <row r="910" spans="1:22" ht="19.5" customHeight="1">
      <c r="A910" s="122"/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</row>
    <row r="911" spans="1:22" ht="19.5" customHeight="1">
      <c r="A911" s="122"/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</row>
    <row r="912" spans="1:22" ht="19.5" customHeight="1">
      <c r="A912" s="122"/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</row>
    <row r="913" spans="1:22" ht="19.5" customHeight="1">
      <c r="A913" s="122"/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</row>
    <row r="914" spans="1:22" ht="19.5" customHeight="1">
      <c r="A914" s="122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</row>
    <row r="915" spans="1:22" ht="19.5" customHeight="1">
      <c r="A915" s="122"/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</row>
    <row r="916" spans="1:22" ht="19.5" customHeight="1">
      <c r="A916" s="122"/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</row>
    <row r="917" spans="1:22" ht="19.5" customHeight="1">
      <c r="A917" s="122"/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</row>
    <row r="918" spans="1:22" ht="19.5" customHeight="1">
      <c r="A918" s="122"/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</row>
    <row r="919" spans="1:22" ht="19.5" customHeight="1">
      <c r="A919" s="122"/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</row>
    <row r="920" spans="1:22" ht="19.5" customHeight="1">
      <c r="A920" s="122"/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</row>
    <row r="921" spans="1:22" ht="19.5" customHeight="1">
      <c r="A921" s="122"/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</row>
    <row r="922" spans="1:22" ht="19.5" customHeight="1">
      <c r="A922" s="122"/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</row>
    <row r="923" spans="1:22" ht="19.5" customHeight="1">
      <c r="A923" s="122"/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</row>
    <row r="924" spans="1:22" ht="19.5" customHeight="1">
      <c r="A924" s="122"/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</row>
    <row r="925" spans="1:22" ht="19.5" customHeight="1">
      <c r="A925" s="122"/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</row>
    <row r="926" spans="1:22" ht="19.5" customHeight="1">
      <c r="A926" s="122"/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</row>
    <row r="927" spans="1:22" ht="19.5" customHeight="1">
      <c r="A927" s="122"/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</row>
    <row r="928" spans="1:22" ht="19.5" customHeight="1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</row>
    <row r="929" spans="1:22" ht="19.5" customHeight="1">
      <c r="A929" s="122"/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</row>
    <row r="930" spans="1:22" ht="19.5" customHeight="1">
      <c r="A930" s="122"/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</row>
    <row r="931" spans="1:22" ht="19.5" customHeight="1">
      <c r="A931" s="122"/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</row>
    <row r="932" spans="1:22" ht="19.5" customHeight="1">
      <c r="A932" s="122"/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</row>
    <row r="933" spans="1:22" ht="19.5" customHeight="1">
      <c r="A933" s="122"/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</row>
    <row r="934" spans="1:22" ht="19.5" customHeight="1">
      <c r="A934" s="122"/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</row>
    <row r="935" spans="1:22" ht="19.5" customHeight="1">
      <c r="A935" s="122"/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</row>
    <row r="936" spans="1:22" ht="19.5" customHeight="1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</row>
    <row r="937" spans="1:22" ht="19.5" customHeight="1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</row>
    <row r="938" spans="1:22" ht="19.5" customHeight="1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</row>
    <row r="939" spans="1:22" ht="19.5" customHeight="1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</row>
    <row r="940" spans="1:22" ht="19.5" customHeight="1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</row>
    <row r="941" spans="1:22" ht="19.5" customHeight="1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</row>
    <row r="942" spans="1:22" ht="19.5" customHeight="1">
      <c r="A942" s="122"/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</row>
    <row r="943" spans="1:22" ht="19.5" customHeight="1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</row>
    <row r="944" spans="1:22" ht="19.5" customHeight="1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</row>
    <row r="945" spans="1:22" ht="19.5" customHeight="1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</row>
    <row r="946" spans="1:22" ht="19.5" customHeight="1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</row>
    <row r="947" spans="1:22" ht="19.5" customHeight="1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</row>
    <row r="948" spans="1:22" ht="19.5" customHeight="1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</row>
    <row r="949" spans="1:22" ht="19.5" customHeight="1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</row>
    <row r="950" spans="1:22" ht="19.5" customHeight="1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</row>
    <row r="951" spans="1:22" ht="19.5" customHeight="1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</row>
    <row r="952" spans="1:22" ht="19.5" customHeight="1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</row>
    <row r="953" spans="1:22" ht="19.5" customHeight="1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</row>
    <row r="954" spans="1:22" ht="19.5" customHeight="1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</row>
    <row r="955" spans="1:22" ht="19.5" customHeight="1">
      <c r="A955" s="122"/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</row>
    <row r="956" spans="1:22" ht="19.5" customHeight="1">
      <c r="A956" s="122"/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</row>
    <row r="957" spans="1:22" ht="19.5" customHeight="1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</row>
    <row r="958" spans="1:22" ht="19.5" customHeight="1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</row>
    <row r="959" spans="1:22" ht="19.5" customHeight="1">
      <c r="A959" s="122"/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</row>
    <row r="960" spans="1:22" ht="19.5" customHeight="1">
      <c r="A960" s="122"/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</row>
    <row r="961" spans="1:22" ht="19.5" customHeight="1">
      <c r="A961" s="122"/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</row>
    <row r="962" spans="1:22" ht="19.5" customHeight="1">
      <c r="A962" s="122"/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</row>
    <row r="963" spans="1:22" ht="19.5" customHeight="1">
      <c r="A963" s="122"/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</row>
    <row r="964" spans="1:22" ht="19.5" customHeight="1">
      <c r="A964" s="122"/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</row>
    <row r="965" spans="1:22" ht="19.5" customHeight="1">
      <c r="A965" s="122"/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</row>
    <row r="966" spans="1:22" ht="19.5" customHeight="1">
      <c r="A966" s="122"/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</row>
    <row r="967" spans="1:22" ht="19.5" customHeight="1">
      <c r="A967" s="122"/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</row>
    <row r="968" spans="1:22" ht="19.5" customHeight="1">
      <c r="A968" s="122"/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</row>
    <row r="969" spans="1:22" ht="19.5" customHeight="1">
      <c r="A969" s="122"/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</row>
    <row r="970" spans="1:22" ht="19.5" customHeight="1">
      <c r="A970" s="122"/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</row>
    <row r="971" spans="1:22" ht="19.5" customHeight="1">
      <c r="A971" s="122"/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</row>
    <row r="972" spans="1:22" ht="19.5" customHeight="1">
      <c r="A972" s="122"/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</row>
    <row r="973" spans="1:22" ht="19.5" customHeight="1">
      <c r="A973" s="122"/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</row>
    <row r="974" spans="1:22" ht="19.5" customHeight="1">
      <c r="A974" s="122"/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</row>
    <row r="975" spans="1:22" ht="19.5" customHeight="1">
      <c r="A975" s="122"/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</row>
    <row r="976" spans="1:22" ht="19.5" customHeight="1">
      <c r="A976" s="122"/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</row>
    <row r="977" spans="1:22" ht="19.5" customHeight="1">
      <c r="A977" s="122"/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</row>
    <row r="978" spans="1:22" ht="19.5" customHeight="1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</row>
    <row r="979" spans="1:22" ht="19.5" customHeight="1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</row>
    <row r="980" spans="1:22" ht="19.5" customHeight="1">
      <c r="A980" s="122"/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</row>
    <row r="981" spans="1:22" ht="19.5" customHeight="1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</row>
    <row r="982" spans="1:22" ht="19.5" customHeight="1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</row>
    <row r="983" spans="1:22" ht="19.5" customHeight="1">
      <c r="A983" s="122"/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</row>
    <row r="984" spans="1:22" ht="19.5" customHeight="1">
      <c r="A984" s="122"/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</row>
    <row r="985" spans="1:22" ht="19.5" customHeight="1">
      <c r="A985" s="122"/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</row>
    <row r="986" spans="1:22" ht="19.5" customHeight="1">
      <c r="A986" s="122"/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</row>
    <row r="987" spans="1:22" ht="19.5" customHeight="1">
      <c r="A987" s="122"/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</row>
    <row r="988" spans="1:22" ht="19.5" customHeight="1">
      <c r="A988" s="122"/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</row>
    <row r="989" spans="1:22" ht="19.5" customHeight="1">
      <c r="A989" s="122"/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</row>
    <row r="990" spans="1:22" ht="19.5" customHeight="1">
      <c r="A990" s="122"/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</row>
    <row r="991" spans="1:22" ht="19.5" customHeight="1">
      <c r="A991" s="122"/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</row>
    <row r="992" spans="1:22" ht="19.5" customHeight="1">
      <c r="A992" s="122"/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</row>
    <row r="993" spans="1:22" ht="19.5" customHeight="1">
      <c r="A993" s="122"/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</row>
    <row r="994" spans="1:22" ht="19.5" customHeight="1">
      <c r="A994" s="122"/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</row>
    <row r="995" spans="1:22" ht="19.5" customHeight="1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</row>
    <row r="996" spans="1:22" ht="19.5" customHeight="1">
      <c r="A996" s="122"/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</row>
    <row r="997" spans="1:22" ht="19.5" customHeight="1">
      <c r="A997" s="122"/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</row>
    <row r="998" spans="1:22" ht="19.5" customHeight="1">
      <c r="A998" s="122"/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</row>
    <row r="999" spans="1:22" ht="19.5" customHeight="1">
      <c r="A999" s="122"/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</row>
    <row r="1000" spans="1:22" ht="19.5" customHeight="1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</row>
  </sheetData>
  <sheetProtection algorithmName="SHA-512" hashValue="I8oLULOqCKriGlJA/wW1GWAZlW38eBgzoujtc/0OUMvbMV+d1qNa0tuIyllQIWtgmZAZEMyPSC5ZZ9m77y+hKA==" saltValue="JsIp12enS5YeYhw7bK1knA==" spinCount="100000" sheet="1" objects="1" scenarios="1"/>
  <mergeCells count="5">
    <mergeCell ref="B2:C2"/>
    <mergeCell ref="E2:F2"/>
    <mergeCell ref="M2:N2"/>
    <mergeCell ref="J2:K2"/>
    <mergeCell ref="P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CONFIGURAZIONE</vt:lpstr>
      <vt:lpstr>QU1</vt:lpstr>
      <vt:lpstr>QU2</vt:lpstr>
      <vt:lpstr>QU3</vt:lpstr>
      <vt:lpstr>CONFIG</vt:lpstr>
      <vt:lpstr>Intervallo</vt:lpstr>
      <vt:lpstr>Intervallo2</vt:lpstr>
      <vt:lpstr>Punti</vt:lpstr>
      <vt:lpstr>Punti2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Vitaliya Kogut</dc:creator>
  <cp:lastModifiedBy>Vitaliya Kogut</cp:lastModifiedBy>
  <dcterms:created xsi:type="dcterms:W3CDTF">2024-03-19T07:56:30Z</dcterms:created>
  <dcterms:modified xsi:type="dcterms:W3CDTF">2024-04-29T09:40:49Z</dcterms:modified>
</cp:coreProperties>
</file>